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4565" yWindow="75" windowWidth="14190" windowHeight="12300" tabRatio="674" activeTab="2"/>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45621"/>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I47" i="2"/>
  <c r="D26" i="4" s="1"/>
  <c r="I41" i="2"/>
  <c r="N10" i="4" s="1"/>
  <c r="I38" i="3"/>
  <c r="N42" i="4" s="1"/>
  <c r="I45" i="3"/>
  <c r="D58" i="4" s="1"/>
  <c r="I70" i="3"/>
  <c r="D50" i="4" s="1"/>
  <c r="I17" i="3"/>
  <c r="N58" i="4" s="1"/>
  <c r="I57" i="3"/>
  <c r="D42" i="4" s="1"/>
  <c r="I80" i="2"/>
  <c r="I9" i="4"/>
  <c r="D18" i="4"/>
  <c r="I33" i="2"/>
  <c r="N26" i="4" s="1"/>
  <c r="I17" i="2"/>
  <c r="N18" i="4" s="1"/>
  <c r="I28" i="3"/>
  <c r="N50" i="4" s="1"/>
  <c r="I16" i="4" l="1"/>
  <c r="I48" i="4"/>
</calcChain>
</file>

<file path=xl/sharedStrings.xml><?xml version="1.0" encoding="utf-8"?>
<sst xmlns="http://schemas.openxmlformats.org/spreadsheetml/2006/main" count="440" uniqueCount="219">
  <si>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</si>
  <si>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</si>
  <si>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</si>
  <si>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</si>
  <si>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</si>
  <si>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</si>
  <si>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</si>
  <si>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</si>
  <si>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</si>
  <si>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</si>
  <si>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</si>
  <si>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</si>
  <si>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</si>
  <si>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</si>
  <si>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</si>
  <si>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</si>
  <si>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</si>
  <si>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</si>
  <si>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</si>
  <si>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</si>
  <si>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</si>
  <si>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</si>
  <si>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</si>
  <si>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</si>
  <si>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</si>
  <si>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</si>
  <si>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</si>
  <si>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</si>
  <si>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</si>
  <si>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</si>
  <si>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</si>
  <si>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</si>
  <si>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</si>
  <si>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</si>
  <si>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</si>
  <si>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</si>
  <si>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</si>
  <si>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</si>
  <si>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</si>
  <si>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</si>
  <si>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</si>
  <si>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</si>
  <si>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</si>
  <si>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</si>
  <si>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</si>
  <si>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</si>
  <si>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</si>
  <si>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</si>
  <si>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</si>
  <si>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</si>
  <si>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</si>
  <si>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</si>
  <si>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</si>
  <si>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</si>
  <si>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</si>
  <si>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</si>
  <si>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</si>
  <si>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</si>
  <si>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</si>
  <si>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</si>
  <si>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</si>
  <si>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</si>
  <si>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</si>
  <si>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</si>
  <si>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</si>
  <si>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</si>
  <si>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</si>
  <si>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</si>
  <si>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</si>
  <si>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</si>
  <si>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</si>
  <si>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</si>
  <si>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</si>
  <si>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</si>
  <si>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</si>
  <si>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</si>
  <si>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</si>
  <si>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</si>
  <si>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</si>
  <si>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</si>
  <si>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</si>
  <si>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</si>
  <si>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</si>
  <si>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</si>
  <si>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</si>
  <si>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</si>
  <si>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</si>
  <si>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</si>
  <si>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</si>
  <si>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</si>
  <si>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</si>
  <si>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</si>
  <si>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</si>
  <si>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</si>
  <si>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</si>
  <si>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</si>
  <si>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</si>
  <si>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</si>
  <si>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</si>
  <si>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</si>
  <si>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</si>
  <si>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</si>
  <si>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</si>
  <si>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</si>
  <si>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</si>
  <si>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</si>
  <si>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</si>
  <si>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</si>
  <si>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</si>
  <si>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</si>
  <si>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</si>
  <si>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</si>
  <si>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</si>
  <si>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</si>
  <si>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</si>
  <si>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</si>
  <si>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</si>
  <si>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</si>
  <si>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</si>
  <si>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</si>
  <si>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</si>
  <si>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</si>
  <si>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</si>
  <si>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</si>
  <si>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</si>
  <si>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</si>
  <si>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</si>
  <si>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</si>
  <si>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</si>
  <si>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</si>
  <si>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</si>
  <si>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</si>
  <si>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</si>
  <si>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</si>
  <si>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</si>
  <si>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</si>
  <si>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</si>
  <si>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</si>
  <si>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</si>
  <si>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</si>
  <si>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</si>
  <si>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</si>
  <si>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</si>
  <si>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</si>
  <si>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</si>
  <si>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</si>
  <si>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</si>
  <si>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</si>
  <si>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</si>
  <si>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</si>
  <si>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</si>
  <si>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</si>
  <si>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</si>
  <si>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</si>
  <si>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</si>
  <si>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</si>
  <si>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</si>
  <si>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</si>
  <si>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</si>
  <si>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</si>
  <si>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</si>
  <si>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</si>
  <si>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</si>
  <si>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</si>
  <si>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</si>
  <si>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</si>
  <si>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</si>
  <si>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</si>
  <si>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</si>
  <si>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</si>
  <si>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</si>
  <si>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</si>
  <si>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</si>
  <si>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</si>
  <si>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</si>
  <si>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</si>
  <si>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</si>
  <si>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</si>
  <si>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</si>
  <si>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</si>
  <si>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</si>
  <si>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</si>
  <si>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</si>
  <si>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</si>
  <si>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</si>
  <si>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</si>
  <si>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</si>
  <si>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</si>
  <si>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</si>
  <si>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</si>
  <si>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</si>
  <si>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</si>
  <si>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</si>
  <si>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</si>
  <si>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</si>
  <si>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</si>
  <si>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</si>
  <si>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</si>
  <si>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</si>
  <si>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</si>
  <si>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</si>
  <si>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</si>
  <si>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</si>
  <si>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</si>
  <si>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</si>
  <si>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</si>
  <si>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Сирма Груп Холдинг АД</t>
  </si>
  <si>
    <t>*</t>
  </si>
  <si>
    <t>2015 г. - рег.одитор Бойко Стойчев Костов,                      2016 г. - рег.одитор Бойко Стойчев Костов,                       2017 г. - рег.одитор Теодора Иванова Цветанова;</t>
  </si>
  <si>
    <t>www.sirma.bg</t>
  </si>
  <si>
    <t>www.sirma.bg/investors/</t>
  </si>
  <si>
    <t>www.sirma.bg/investors/акционерни-събрания/</t>
  </si>
  <si>
    <t>Съгласно правилника за работа на СД</t>
  </si>
  <si>
    <t>Различни форуми и конференции, свързани с дейността на дружеството</t>
  </si>
  <si>
    <t>Политика за възнагражденията на членовете на СД</t>
  </si>
  <si>
    <t>Устав на дружеството</t>
  </si>
  <si>
    <t>Информация е предоставена в Декларацията за корпоративно управление, която представлява неразделна част от доклада за дейността за 2017</t>
  </si>
  <si>
    <t>На последното общо събрание са участвали петима от осемте членове на СД</t>
  </si>
  <si>
    <t>Информация е предоставена в Декларацията за корпоративно управление, която представлява неразделна част от доклада за дейността за 2017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</si>
</sst>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yyyy"/>
  </numFmts>
  <fonts count="33"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296">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14" fontId="1" fillId="3" borderId="0" xfId="1" applyNumberFormat="1" applyFill="1"/>
    <xf numFmtId="0" fontId="7" fillId="0" borderId="0" xfId="2"/>
    <xf numFmtId="0" fontId="12" fillId="2" borderId="0" xfId="1" applyNumberFormat="1" applyFont="1" applyFill="1" applyBorder="1" applyAlignment="1" applyProtection="1">
      <alignment horizontal="left" wrapText="1"/>
    </xf>
    <xf numFmtId="0" fontId="12" fillId="2" borderId="0" xfId="1" applyNumberFormat="1" applyFont="1" applyFill="1" applyBorder="1" applyAlignment="1" applyProtection="1">
      <alignment horizontal="left" vertical="center"/>
    </xf>
    <xf numFmtId="0" fontId="12" fillId="2" borderId="3" xfId="1" applyNumberFormat="1" applyFont="1" applyFill="1" applyBorder="1" applyAlignment="1" applyProtection="1">
      <alignment horizontal="left" vertical="center"/>
    </xf>
    <xf numFmtId="0" fontId="13" fillId="2" borderId="3"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49" fontId="18" fillId="8" borderId="3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xf numFmtId="49" fontId="18" fillId="8" borderId="17" xfId="1" applyNumberFormat="1" applyFont="1" applyFill="1" applyBorder="1" applyAlignment="1">
      <alignment horizontal="center" vertical="center" wrapText="1"/>
    </xf>
    <xf numFmtId="0" fontId="2" fillId="8" borderId="0" xfId="1" applyFont="1" applyFill="1" applyBorder="1" applyAlignment="1">
      <alignment horizontal="left" vertical="center"/>
    </xf>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sirma.bg/investors/&#1072;&#1082;&#1094;&#1080;&#1086;&#1085;&#1077;&#1088;&#1085;&#1080;-&#1089;&#1098;&#1073;&#1088;&#1072;&#1085;&#1080;&#1103;/" TargetMode="External"/><Relationship Id="rId7" Type="http://schemas.openxmlformats.org/officeDocument/2006/relationships/printerSettings" Target="../printerSettings/printerSettings3.bin"/><Relationship Id="rId2" Type="http://schemas.openxmlformats.org/officeDocument/2006/relationships/hyperlink" Target="http://www.sirma.bg/investors/&#1072;&#1082;&#1094;&#1080;&#1086;&#1085;&#1077;&#1088;&#1085;&#1080;-&#1089;&#1098;&#1073;&#1088;&#1072;&#1085;&#1080;&#1103;/" TargetMode="External"/><Relationship Id="rId1" Type="http://schemas.openxmlformats.org/officeDocument/2006/relationships/hyperlink" Target="http://www.sirma.bg/investors/" TargetMode="External"/><Relationship Id="rId6" Type="http://schemas.openxmlformats.org/officeDocument/2006/relationships/hyperlink" Target="http://www.sirma.bg/" TargetMode="External"/><Relationship Id="rId5" Type="http://schemas.openxmlformats.org/officeDocument/2006/relationships/hyperlink" Target="http://www.sirma.bg/investors/&#1072;&#1082;&#1094;&#1080;&#1086;&#1085;&#1077;&#1088;&#1085;&#1080;-&#1089;&#1098;&#1073;&#1088;&#1072;&#1085;&#1080;&#1103;/" TargetMode="External"/><Relationship Id="rId4" Type="http://schemas.openxmlformats.org/officeDocument/2006/relationships/hyperlink" Target="http://www.sirma.bg/investors/&#1072;&#1082;&#1094;&#1080;&#1086;&#1085;&#1077;&#1088;&#1085;&#1080;-&#1089;&#1098;&#1073;&#1088;&#1072;&#1085;&#1080;&#110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election activeCell="D17" sqref="D17"/>
    </sheetView>
  </sheetViews>
  <sheetFormatPr defaultColWidth="8.85546875" defaultRowHeight="12.75" x14ac:dyDescent="0.2"/>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200"/>
      <c r="E5" s="201"/>
      <c r="F5" s="201"/>
      <c r="G5" s="201"/>
      <c r="H5" s="201"/>
      <c r="I5" s="201"/>
      <c r="J5" s="4"/>
      <c r="K5" s="4"/>
      <c r="L5" s="4"/>
      <c r="M5" s="4"/>
      <c r="N5" s="4"/>
    </row>
    <row r="6" spans="1:14" x14ac:dyDescent="0.2">
      <c r="A6" s="9"/>
      <c r="B6" s="10" t="s">
        <v>193</v>
      </c>
      <c r="C6" s="11"/>
      <c r="D6" s="202"/>
      <c r="E6" s="201"/>
      <c r="F6" s="201"/>
      <c r="G6" s="201"/>
      <c r="H6" s="201"/>
      <c r="I6" s="201"/>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149" t="s">
        <v>124</v>
      </c>
      <c r="C11" s="11"/>
      <c r="D11" s="11"/>
      <c r="E11" s="4"/>
      <c r="F11" s="4"/>
      <c r="G11" s="4"/>
      <c r="H11" s="4"/>
      <c r="I11" s="4"/>
      <c r="J11" s="4"/>
      <c r="K11" s="4"/>
      <c r="L11" s="4"/>
      <c r="M11" s="4"/>
      <c r="N11" s="4"/>
    </row>
    <row r="12" spans="1:14" x14ac:dyDescent="0.2">
      <c r="A12" s="9"/>
      <c r="B12" s="7" t="s">
        <v>125</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126</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45" t="s">
        <v>206</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264">
        <v>43179</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50" t="s">
        <v>204</v>
      </c>
      <c r="B43" s="4"/>
      <c r="C43" s="4"/>
      <c r="D43" s="4"/>
      <c r="E43" s="4"/>
      <c r="F43" s="4"/>
      <c r="G43" s="4"/>
      <c r="H43" s="4"/>
      <c r="I43" s="4"/>
      <c r="J43" s="4"/>
      <c r="K43" s="4"/>
      <c r="L43" s="4"/>
      <c r="M43" s="4"/>
      <c r="N43" s="4"/>
    </row>
    <row r="44" spans="1:14" x14ac:dyDescent="0.2">
      <c r="A44" s="151"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85" zoomScaleNormal="85" zoomScaleSheetLayoutView="85" workbookViewId="0">
      <pane ySplit="7" topLeftCell="A8" activePane="bottomLeft" state="frozen"/>
      <selection pane="bottomLeft" activeCell="E10" sqref="E10"/>
    </sheetView>
  </sheetViews>
  <sheetFormatPr defaultColWidth="9.140625" defaultRowHeight="12.75" x14ac:dyDescent="0.2"/>
  <cols>
    <col min="1" max="1" width="3.7109375" style="108" customWidth="1"/>
    <col min="2" max="2" width="7.7109375" style="97" customWidth="1"/>
    <col min="3" max="3" width="3" style="109"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23" customWidth="1"/>
    <col min="10" max="10" width="2.28515625" style="98" customWidth="1"/>
    <col min="11" max="11" width="42.85546875" style="142" customWidth="1"/>
    <col min="12" max="16384" width="9.140625" style="19"/>
  </cols>
  <sheetData>
    <row r="1" spans="1:11" s="3" customFormat="1" ht="12" customHeight="1" x14ac:dyDescent="0.2">
      <c r="A1" s="2"/>
      <c r="B1" s="2"/>
      <c r="C1" s="2"/>
      <c r="E1" s="2"/>
      <c r="F1" s="2"/>
      <c r="G1" s="2"/>
      <c r="H1" s="80"/>
      <c r="K1" s="142"/>
    </row>
    <row r="2" spans="1:11" s="35" customFormat="1" ht="15" x14ac:dyDescent="0.2">
      <c r="A2" s="138" t="s">
        <v>0</v>
      </c>
      <c r="B2" s="138"/>
      <c r="C2" s="138"/>
      <c r="E2" s="138"/>
      <c r="F2" s="138"/>
      <c r="G2" s="138"/>
      <c r="H2" s="138"/>
      <c r="K2" s="142"/>
    </row>
    <row r="3" spans="1:11" s="139" customFormat="1" x14ac:dyDescent="0.2">
      <c r="A3" s="80" t="s">
        <v>14</v>
      </c>
      <c r="B3" s="80"/>
      <c r="C3" s="80"/>
      <c r="E3" s="270"/>
      <c r="F3" s="270"/>
      <c r="G3" s="270"/>
      <c r="H3" s="270"/>
      <c r="I3" s="270"/>
      <c r="J3" s="140"/>
      <c r="K3" s="142"/>
    </row>
    <row r="4" spans="1:11" s="9" customFormat="1" x14ac:dyDescent="0.2">
      <c r="A4" s="91"/>
      <c r="B4" s="91"/>
      <c r="C4" s="91"/>
      <c r="D4" s="91"/>
      <c r="E4" s="22"/>
      <c r="F4" s="22"/>
      <c r="G4" s="22"/>
      <c r="H4" s="81"/>
      <c r="I4" s="93"/>
      <c r="J4" s="91"/>
      <c r="K4" s="142"/>
    </row>
    <row r="5" spans="1:11" ht="21" customHeight="1" x14ac:dyDescent="0.2">
      <c r="A5" s="98"/>
      <c r="B5" s="98"/>
      <c r="C5" s="98"/>
      <c r="D5" s="92"/>
      <c r="E5" s="276" t="s">
        <v>121</v>
      </c>
      <c r="F5" s="277"/>
      <c r="G5" s="277"/>
      <c r="H5" s="278" t="s">
        <v>122</v>
      </c>
      <c r="I5" s="272" t="s">
        <v>123</v>
      </c>
      <c r="J5" s="89"/>
      <c r="K5" s="144" t="s">
        <v>120</v>
      </c>
    </row>
    <row r="6" spans="1:11" s="28" customFormat="1" ht="21" customHeight="1" x14ac:dyDescent="0.2">
      <c r="A6" s="24"/>
      <c r="B6" s="25"/>
      <c r="C6" s="26"/>
      <c r="D6" s="27"/>
      <c r="E6" s="146">
        <v>1</v>
      </c>
      <c r="F6" s="146">
        <v>0.5</v>
      </c>
      <c r="G6" s="146">
        <v>0</v>
      </c>
      <c r="H6" s="278"/>
      <c r="I6" s="272"/>
      <c r="J6" s="89"/>
      <c r="K6" s="167" t="s">
        <v>152</v>
      </c>
    </row>
    <row r="7" spans="1:11" s="28" customFormat="1" ht="22.5" x14ac:dyDescent="0.2">
      <c r="A7" s="273" t="s">
        <v>15</v>
      </c>
      <c r="B7" s="273"/>
      <c r="C7" s="273"/>
      <c r="D7" s="274"/>
      <c r="E7" s="141" t="s">
        <v>16</v>
      </c>
      <c r="F7" s="141" t="s">
        <v>17</v>
      </c>
      <c r="G7" s="141" t="s">
        <v>18</v>
      </c>
      <c r="H7" s="278"/>
      <c r="I7" s="272"/>
      <c r="J7" s="89"/>
      <c r="K7" s="168" t="s">
        <v>151</v>
      </c>
    </row>
    <row r="8" spans="1:11" s="28" customFormat="1" x14ac:dyDescent="0.2">
      <c r="A8" s="24"/>
      <c r="B8" s="275"/>
      <c r="C8" s="275"/>
      <c r="D8" s="275"/>
      <c r="E8" s="29"/>
      <c r="F8" s="29"/>
      <c r="G8" s="29"/>
      <c r="H8" s="110"/>
      <c r="I8" s="31"/>
      <c r="J8" s="31"/>
      <c r="K8" s="142"/>
    </row>
    <row r="9" spans="1:11" s="35" customFormat="1" ht="15" x14ac:dyDescent="0.2">
      <c r="A9" s="32" t="s">
        <v>19</v>
      </c>
      <c r="B9" s="268" t="s">
        <v>96</v>
      </c>
      <c r="C9" s="268"/>
      <c r="D9" s="267"/>
      <c r="E9" s="269"/>
      <c r="F9" s="269"/>
      <c r="G9" s="269"/>
      <c r="H9" s="269"/>
      <c r="I9" s="33">
        <v>0.1</v>
      </c>
      <c r="J9" s="111"/>
      <c r="K9" s="142"/>
    </row>
    <row r="10" spans="1:11" s="23" customFormat="1" ht="38.25" x14ac:dyDescent="0.2">
      <c r="A10" s="36" t="str">
        <f t="shared" ref="A10:A16" si="0">IF(NOT(COUNTBLANK(E10:G10)=2),"!","")</f>
        <v>!</v>
      </c>
      <c r="B10" s="99" t="s">
        <v>20</v>
      </c>
      <c r="C10" s="99"/>
      <c r="D10" s="174" t="s">
        <v>115</v>
      </c>
      <c r="E10" s="40"/>
      <c r="F10" s="39"/>
      <c r="G10" s="40"/>
      <c r="H10" s="83">
        <v>0.1</v>
      </c>
      <c r="I10" s="112">
        <f t="shared" ref="I10:I16" si="1">IF(ISBLANK($E10),IF(ISBLANK($F10),0,$F$6),$E$6)*$H10</f>
        <v>0</v>
      </c>
      <c r="J10" s="113"/>
      <c r="K10" s="143"/>
    </row>
    <row r="11" spans="1:11" s="23" customFormat="1" ht="51" x14ac:dyDescent="0.2">
      <c r="A11" s="36" t="str">
        <f t="shared" si="0"/>
        <v>!</v>
      </c>
      <c r="B11" s="99" t="s">
        <v>21</v>
      </c>
      <c r="C11" s="99"/>
      <c r="D11" s="174" t="s">
        <v>141</v>
      </c>
      <c r="E11" s="40"/>
      <c r="F11" s="39"/>
      <c r="G11" s="40"/>
      <c r="H11" s="83">
        <v>0.15</v>
      </c>
      <c r="I11" s="112">
        <f t="shared" si="1"/>
        <v>0</v>
      </c>
      <c r="J11" s="113"/>
      <c r="K11" s="143"/>
    </row>
    <row r="12" spans="1:11" s="23" customFormat="1" ht="63.75" x14ac:dyDescent="0.2">
      <c r="A12" s="36" t="str">
        <f t="shared" si="0"/>
        <v>!</v>
      </c>
      <c r="B12" s="99" t="s">
        <v>23</v>
      </c>
      <c r="C12" s="99"/>
      <c r="D12" s="174" t="s">
        <v>22</v>
      </c>
      <c r="E12" s="40"/>
      <c r="F12" s="39"/>
      <c r="G12" s="40"/>
      <c r="H12" s="83">
        <v>0.15</v>
      </c>
      <c r="I12" s="112">
        <f t="shared" si="1"/>
        <v>0</v>
      </c>
      <c r="J12" s="113"/>
      <c r="K12" s="143"/>
    </row>
    <row r="13" spans="1:11" s="23" customFormat="1" ht="38.25" x14ac:dyDescent="0.2">
      <c r="A13" s="36" t="str">
        <f t="shared" si="0"/>
        <v>!</v>
      </c>
      <c r="B13" s="99" t="s">
        <v>25</v>
      </c>
      <c r="C13" s="99"/>
      <c r="D13" s="174" t="s">
        <v>24</v>
      </c>
      <c r="E13" s="40"/>
      <c r="F13" s="39"/>
      <c r="G13" s="40"/>
      <c r="H13" s="83">
        <v>0.15</v>
      </c>
      <c r="I13" s="112">
        <f t="shared" si="1"/>
        <v>0</v>
      </c>
      <c r="J13" s="113"/>
      <c r="K13" s="143"/>
    </row>
    <row r="14" spans="1:11" s="23" customFormat="1" ht="25.5" x14ac:dyDescent="0.2">
      <c r="A14" s="36" t="str">
        <f t="shared" si="0"/>
        <v>!</v>
      </c>
      <c r="B14" s="99" t="s">
        <v>26</v>
      </c>
      <c r="C14" s="99"/>
      <c r="D14" s="174" t="s">
        <v>108</v>
      </c>
      <c r="E14" s="40"/>
      <c r="F14" s="39"/>
      <c r="G14" s="40"/>
      <c r="H14" s="83">
        <v>0.15</v>
      </c>
      <c r="I14" s="112">
        <f t="shared" si="1"/>
        <v>0</v>
      </c>
      <c r="J14" s="113"/>
      <c r="K14" s="143"/>
    </row>
    <row r="15" spans="1:11" s="23" customFormat="1" ht="102" x14ac:dyDescent="0.2">
      <c r="A15" s="36" t="str">
        <f t="shared" si="0"/>
        <v>!</v>
      </c>
      <c r="B15" s="99" t="s">
        <v>27</v>
      </c>
      <c r="C15" s="99"/>
      <c r="D15" s="174" t="s">
        <v>194</v>
      </c>
      <c r="E15" s="40"/>
      <c r="F15" s="39"/>
      <c r="G15" s="40"/>
      <c r="H15" s="83">
        <v>0.15</v>
      </c>
      <c r="I15" s="112">
        <f t="shared" si="1"/>
        <v>0</v>
      </c>
      <c r="J15" s="113"/>
      <c r="K15" s="143"/>
    </row>
    <row r="16" spans="1:11" s="23" customFormat="1" ht="76.5" x14ac:dyDescent="0.2">
      <c r="A16" s="36" t="str">
        <f t="shared" si="0"/>
        <v>!</v>
      </c>
      <c r="B16" s="99" t="s">
        <v>127</v>
      </c>
      <c r="C16" s="99"/>
      <c r="D16" s="174" t="s">
        <v>162</v>
      </c>
      <c r="E16" s="40"/>
      <c r="F16" s="39"/>
      <c r="G16" s="40"/>
      <c r="H16" s="83">
        <v>0.15</v>
      </c>
      <c r="I16" s="112">
        <f t="shared" si="1"/>
        <v>0</v>
      </c>
      <c r="J16" s="113"/>
      <c r="K16" s="143"/>
    </row>
    <row r="17" spans="1:11" s="23" customFormat="1" x14ac:dyDescent="0.2">
      <c r="A17" s="100"/>
      <c r="B17" s="101"/>
      <c r="C17" s="101"/>
      <c r="D17" s="94"/>
      <c r="E17" s="46"/>
      <c r="F17" s="46"/>
      <c r="G17" s="46"/>
      <c r="H17" s="83">
        <f>SUM(H10:H16)</f>
        <v>1</v>
      </c>
      <c r="I17" s="114">
        <f>SUM(I10:I16)</f>
        <v>0</v>
      </c>
      <c r="J17" s="113"/>
      <c r="K17" s="142"/>
    </row>
    <row r="18" spans="1:11" s="49" customFormat="1" x14ac:dyDescent="0.2">
      <c r="A18" s="47"/>
      <c r="B18" s="48"/>
      <c r="C18" s="48"/>
      <c r="D18" s="96"/>
      <c r="E18" s="47"/>
      <c r="F18" s="47"/>
      <c r="G18" s="47"/>
      <c r="H18" s="84"/>
      <c r="I18" s="115"/>
      <c r="J18" s="116"/>
      <c r="K18" s="142"/>
    </row>
    <row r="19" spans="1:11" s="35" customFormat="1" ht="15" x14ac:dyDescent="0.2">
      <c r="A19" s="32" t="s">
        <v>28</v>
      </c>
      <c r="B19" s="268" t="s">
        <v>98</v>
      </c>
      <c r="C19" s="268"/>
      <c r="D19" s="267"/>
      <c r="E19" s="269"/>
      <c r="F19" s="269"/>
      <c r="G19" s="269"/>
      <c r="H19" s="269"/>
      <c r="I19" s="33">
        <v>0.1</v>
      </c>
      <c r="J19" s="111"/>
      <c r="K19" s="142"/>
    </row>
    <row r="20" spans="1:11" s="23" customFormat="1" ht="38.25" x14ac:dyDescent="0.2">
      <c r="A20" s="36" t="str">
        <f t="shared" ref="A20:A32" si="2">IF(NOT(COUNTBLANK(E20:G20)=2),"!","")</f>
        <v>!</v>
      </c>
      <c r="B20" s="99" t="s">
        <v>29</v>
      </c>
      <c r="C20" s="99"/>
      <c r="D20" s="174" t="s">
        <v>104</v>
      </c>
      <c r="E20" s="40"/>
      <c r="F20" s="39"/>
      <c r="G20" s="40"/>
      <c r="H20" s="83">
        <v>0.1</v>
      </c>
      <c r="I20" s="112">
        <f t="shared" ref="I20:I32" si="3">IF(ISBLANK($E20),IF(ISBLANK($F20),0,$F$6),$E$6)*$H20</f>
        <v>0</v>
      </c>
      <c r="J20" s="113"/>
      <c r="K20" s="143"/>
    </row>
    <row r="21" spans="1:11" s="23" customFormat="1" ht="89.25" x14ac:dyDescent="0.2">
      <c r="A21" s="36" t="str">
        <f t="shared" si="2"/>
        <v>!</v>
      </c>
      <c r="B21" s="99" t="s">
        <v>30</v>
      </c>
      <c r="C21" s="99"/>
      <c r="D21" s="178" t="s">
        <v>195</v>
      </c>
      <c r="E21" s="40"/>
      <c r="F21" s="39"/>
      <c r="G21" s="40"/>
      <c r="H21" s="83">
        <v>0.1</v>
      </c>
      <c r="I21" s="112">
        <f t="shared" si="3"/>
        <v>0</v>
      </c>
      <c r="J21" s="113"/>
      <c r="K21" s="143"/>
    </row>
    <row r="22" spans="1:11" s="23" customFormat="1" ht="38.25" x14ac:dyDescent="0.2">
      <c r="A22" s="36" t="str">
        <f t="shared" si="2"/>
        <v>!</v>
      </c>
      <c r="B22" s="99" t="s">
        <v>31</v>
      </c>
      <c r="C22" s="99"/>
      <c r="D22" s="178" t="s">
        <v>110</v>
      </c>
      <c r="E22" s="40"/>
      <c r="F22" s="39"/>
      <c r="G22" s="40"/>
      <c r="H22" s="83">
        <v>0.05</v>
      </c>
      <c r="I22" s="112">
        <f t="shared" si="3"/>
        <v>0</v>
      </c>
      <c r="J22" s="113"/>
      <c r="K22" s="143"/>
    </row>
    <row r="23" spans="1:11" s="23" customFormat="1" ht="25.5" x14ac:dyDescent="0.2">
      <c r="A23" s="36" t="str">
        <f t="shared" si="2"/>
        <v>!</v>
      </c>
      <c r="B23" s="99" t="s">
        <v>32</v>
      </c>
      <c r="C23" s="99"/>
      <c r="D23" s="178" t="s">
        <v>142</v>
      </c>
      <c r="E23" s="40"/>
      <c r="F23" s="39"/>
      <c r="G23" s="40"/>
      <c r="H23" s="83">
        <v>0.05</v>
      </c>
      <c r="I23" s="112">
        <f t="shared" si="3"/>
        <v>0</v>
      </c>
      <c r="J23" s="113"/>
      <c r="K23" s="143"/>
    </row>
    <row r="24" spans="1:11" s="23" customFormat="1" ht="63.75" x14ac:dyDescent="0.2">
      <c r="A24" s="36" t="str">
        <f t="shared" si="2"/>
        <v>!</v>
      </c>
      <c r="B24" s="99" t="s">
        <v>33</v>
      </c>
      <c r="C24" s="99"/>
      <c r="D24" s="174" t="s">
        <v>179</v>
      </c>
      <c r="E24" s="40"/>
      <c r="F24" s="39"/>
      <c r="G24" s="40"/>
      <c r="H24" s="83">
        <v>0.1</v>
      </c>
      <c r="I24" s="112">
        <f t="shared" si="3"/>
        <v>0</v>
      </c>
      <c r="J24" s="113"/>
      <c r="K24" s="143"/>
    </row>
    <row r="25" spans="1:11" s="23" customFormat="1" ht="38.25" x14ac:dyDescent="0.2">
      <c r="A25" s="36" t="str">
        <f t="shared" si="2"/>
        <v>!</v>
      </c>
      <c r="B25" s="99" t="s">
        <v>34</v>
      </c>
      <c r="C25" s="99"/>
      <c r="D25" s="178" t="s">
        <v>196</v>
      </c>
      <c r="E25" s="40"/>
      <c r="F25" s="39"/>
      <c r="G25" s="40"/>
      <c r="H25" s="83">
        <v>0.1</v>
      </c>
      <c r="I25" s="112">
        <f t="shared" si="3"/>
        <v>0</v>
      </c>
      <c r="J25" s="113"/>
      <c r="K25" s="143"/>
    </row>
    <row r="26" spans="1:11" s="23" customFormat="1" ht="51" x14ac:dyDescent="0.2">
      <c r="A26" s="36" t="str">
        <f t="shared" si="2"/>
        <v>!</v>
      </c>
      <c r="B26" s="99" t="s">
        <v>35</v>
      </c>
      <c r="C26" s="99"/>
      <c r="D26" s="174" t="s">
        <v>180</v>
      </c>
      <c r="E26" s="40"/>
      <c r="F26" s="39"/>
      <c r="G26" s="40"/>
      <c r="H26" s="83">
        <v>0.1</v>
      </c>
      <c r="I26" s="112">
        <f t="shared" si="3"/>
        <v>0</v>
      </c>
      <c r="J26" s="113"/>
      <c r="K26" s="143"/>
    </row>
    <row r="27" spans="1:11" s="23" customFormat="1" ht="76.5" x14ac:dyDescent="0.2">
      <c r="A27" s="36" t="str">
        <f t="shared" si="2"/>
        <v>!</v>
      </c>
      <c r="B27" s="99" t="s">
        <v>36</v>
      </c>
      <c r="C27" s="99"/>
      <c r="D27" s="174" t="s">
        <v>181</v>
      </c>
      <c r="E27" s="40"/>
      <c r="F27" s="39"/>
      <c r="G27" s="40"/>
      <c r="H27" s="83">
        <v>0.1</v>
      </c>
      <c r="I27" s="112">
        <f t="shared" si="3"/>
        <v>0</v>
      </c>
      <c r="J27" s="113"/>
      <c r="K27" s="143"/>
    </row>
    <row r="28" spans="1:11" s="23" customFormat="1" ht="25.5" x14ac:dyDescent="0.2">
      <c r="A28" s="36" t="str">
        <f t="shared" si="2"/>
        <v>!</v>
      </c>
      <c r="B28" s="99" t="s">
        <v>146</v>
      </c>
      <c r="C28" s="99"/>
      <c r="D28" s="174" t="s">
        <v>112</v>
      </c>
      <c r="E28" s="40"/>
      <c r="F28" s="39"/>
      <c r="G28" s="40"/>
      <c r="H28" s="83">
        <v>0.05</v>
      </c>
      <c r="I28" s="112">
        <f t="shared" si="3"/>
        <v>0</v>
      </c>
      <c r="J28" s="113"/>
      <c r="K28" s="143"/>
    </row>
    <row r="29" spans="1:11" s="23" customFormat="1" ht="102" x14ac:dyDescent="0.2">
      <c r="A29" s="36" t="str">
        <f t="shared" si="2"/>
        <v>!</v>
      </c>
      <c r="B29" s="99" t="s">
        <v>38</v>
      </c>
      <c r="C29" s="99"/>
      <c r="D29" s="174" t="s">
        <v>182</v>
      </c>
      <c r="E29" s="40"/>
      <c r="F29" s="39"/>
      <c r="G29" s="40"/>
      <c r="H29" s="83">
        <v>0.05</v>
      </c>
      <c r="I29" s="112">
        <f t="shared" si="3"/>
        <v>0</v>
      </c>
      <c r="J29" s="113"/>
      <c r="K29" s="143"/>
    </row>
    <row r="30" spans="1:11" s="23" customFormat="1" ht="25.5" x14ac:dyDescent="0.2">
      <c r="A30" s="36" t="str">
        <f t="shared" si="2"/>
        <v>!</v>
      </c>
      <c r="B30" s="99" t="s">
        <v>116</v>
      </c>
      <c r="C30" s="99"/>
      <c r="D30" s="178" t="s">
        <v>37</v>
      </c>
      <c r="E30" s="40"/>
      <c r="F30" s="39"/>
      <c r="G30" s="40"/>
      <c r="H30" s="83">
        <v>0.05</v>
      </c>
      <c r="I30" s="112">
        <f t="shared" si="3"/>
        <v>0</v>
      </c>
      <c r="J30" s="113"/>
      <c r="K30" s="143"/>
    </row>
    <row r="31" spans="1:11" s="23" customFormat="1" ht="89.25" x14ac:dyDescent="0.2">
      <c r="A31" s="36" t="str">
        <f t="shared" si="2"/>
        <v>!</v>
      </c>
      <c r="B31" s="99" t="s">
        <v>145</v>
      </c>
      <c r="C31" s="99"/>
      <c r="D31" s="174" t="s">
        <v>197</v>
      </c>
      <c r="E31" s="40"/>
      <c r="F31" s="39"/>
      <c r="G31" s="40"/>
      <c r="H31" s="83">
        <v>0.1</v>
      </c>
      <c r="I31" s="112">
        <f t="shared" si="3"/>
        <v>0</v>
      </c>
      <c r="J31" s="113"/>
      <c r="K31" s="143"/>
    </row>
    <row r="32" spans="1:11" s="23" customFormat="1" ht="38.25" x14ac:dyDescent="0.2">
      <c r="A32" s="36" t="str">
        <f t="shared" si="2"/>
        <v>!</v>
      </c>
      <c r="B32" s="99" t="s">
        <v>147</v>
      </c>
      <c r="C32" s="99"/>
      <c r="D32" s="178" t="s">
        <v>143</v>
      </c>
      <c r="E32" s="40"/>
      <c r="F32" s="39"/>
      <c r="G32" s="40"/>
      <c r="H32" s="83">
        <v>0.05</v>
      </c>
      <c r="I32" s="112">
        <f t="shared" si="3"/>
        <v>0</v>
      </c>
      <c r="J32" s="113"/>
      <c r="K32" s="143"/>
    </row>
    <row r="33" spans="1:11" s="23" customFormat="1" ht="26.45" customHeight="1" x14ac:dyDescent="0.2">
      <c r="A33" s="100"/>
      <c r="B33" s="101"/>
      <c r="C33" s="101"/>
      <c r="D33" s="96"/>
      <c r="E33" s="46"/>
      <c r="F33" s="46"/>
      <c r="G33" s="46"/>
      <c r="H33" s="83">
        <f>SUM(H20:H32)</f>
        <v>1</v>
      </c>
      <c r="I33" s="114">
        <f>SUM(I20:I32)</f>
        <v>0</v>
      </c>
      <c r="J33" s="121"/>
      <c r="K33" s="142"/>
    </row>
    <row r="34" spans="1:11" s="49" customFormat="1" x14ac:dyDescent="0.2">
      <c r="A34" s="96"/>
      <c r="B34" s="101"/>
      <c r="C34" s="101"/>
      <c r="D34" s="96"/>
      <c r="E34" s="52"/>
      <c r="F34" s="52"/>
      <c r="G34" s="52"/>
      <c r="H34" s="88"/>
      <c r="I34" s="117"/>
      <c r="J34" s="117"/>
      <c r="K34" s="142"/>
    </row>
    <row r="35" spans="1:11" s="53" customFormat="1" ht="15" x14ac:dyDescent="0.2">
      <c r="A35" s="53" t="s">
        <v>39</v>
      </c>
      <c r="B35" s="271" t="s">
        <v>90</v>
      </c>
      <c r="C35" s="271"/>
      <c r="D35" s="271"/>
      <c r="E35" s="271"/>
      <c r="F35" s="271"/>
      <c r="G35" s="271"/>
      <c r="H35" s="271"/>
      <c r="I35" s="54">
        <v>0.1</v>
      </c>
      <c r="J35" s="111"/>
      <c r="K35" s="142"/>
    </row>
    <row r="36" spans="1:11" s="23" customFormat="1" ht="51" x14ac:dyDescent="0.2">
      <c r="A36" s="36" t="str">
        <f>IF(NOT(COUNTBLANK(E36:G36)=2),"!","")</f>
        <v>!</v>
      </c>
      <c r="B36" s="99" t="s">
        <v>40</v>
      </c>
      <c r="C36" s="99"/>
      <c r="D36" s="174" t="s">
        <v>144</v>
      </c>
      <c r="E36" s="40"/>
      <c r="F36" s="39"/>
      <c r="G36" s="39"/>
      <c r="H36" s="83">
        <v>0.2</v>
      </c>
      <c r="I36" s="112">
        <f>IF(ISBLANK($E36),IF(ISBLANK($F36),0,$F$6),$E$6)*$H36</f>
        <v>0</v>
      </c>
      <c r="J36" s="113"/>
      <c r="K36" s="143"/>
    </row>
    <row r="37" spans="1:11" s="23" customFormat="1" ht="102" x14ac:dyDescent="0.2">
      <c r="A37" s="36" t="str">
        <f>IF(NOT(COUNTBLANK(E37:G37)=2),"!","")</f>
        <v>!</v>
      </c>
      <c r="B37" s="99" t="s">
        <v>41</v>
      </c>
      <c r="C37" s="99"/>
      <c r="D37" s="174" t="s">
        <v>176</v>
      </c>
      <c r="E37" s="40"/>
      <c r="F37" s="39"/>
      <c r="G37" s="39"/>
      <c r="H37" s="83">
        <v>0.2</v>
      </c>
      <c r="I37" s="112">
        <f>IF(ISBLANK($E37),IF(ISBLANK($F37),0,$F$6),$E$6)*$H37</f>
        <v>0</v>
      </c>
      <c r="J37" s="113"/>
      <c r="K37" s="143"/>
    </row>
    <row r="38" spans="1:11" s="23" customFormat="1" ht="94.9" customHeight="1" x14ac:dyDescent="0.2">
      <c r="A38" s="36" t="str">
        <f>IF(NOT(COUNTBLANK(E38:G38)=2),"!","")</f>
        <v>!</v>
      </c>
      <c r="B38" s="99" t="s">
        <v>42</v>
      </c>
      <c r="C38" s="99"/>
      <c r="D38" s="174" t="s">
        <v>177</v>
      </c>
      <c r="E38" s="40"/>
      <c r="F38" s="39"/>
      <c r="G38" s="39"/>
      <c r="H38" s="83">
        <v>0.2</v>
      </c>
      <c r="I38" s="112">
        <f>IF(ISBLANK($E38),IF(ISBLANK($F38),0,$F$6),$E$6)*$H38</f>
        <v>0</v>
      </c>
      <c r="J38" s="113"/>
      <c r="K38" s="143"/>
    </row>
    <row r="39" spans="1:11" s="23" customFormat="1" ht="51" x14ac:dyDescent="0.2">
      <c r="A39" s="36" t="str">
        <f>IF(NOT(COUNTBLANK(E39:G39)=2),"!","")</f>
        <v>!</v>
      </c>
      <c r="B39" s="99" t="s">
        <v>43</v>
      </c>
      <c r="C39" s="99"/>
      <c r="D39" s="178" t="s">
        <v>105</v>
      </c>
      <c r="E39" s="40"/>
      <c r="F39" s="39"/>
      <c r="G39" s="39"/>
      <c r="H39" s="83">
        <v>0.2</v>
      </c>
      <c r="I39" s="112">
        <f>IF(ISBLANK($E39),IF(ISBLANK($F39),0,$F$6),$E$6)*$H39</f>
        <v>0</v>
      </c>
      <c r="J39" s="113"/>
      <c r="K39" s="143"/>
    </row>
    <row r="40" spans="1:11" s="23" customFormat="1" ht="102" x14ac:dyDescent="0.2">
      <c r="A40" s="36" t="str">
        <f>IF(NOT(COUNTBLANK(E40:G40)=2),"!","")</f>
        <v>!</v>
      </c>
      <c r="B40" s="99" t="s">
        <v>44</v>
      </c>
      <c r="C40" s="99"/>
      <c r="D40" s="174" t="s">
        <v>178</v>
      </c>
      <c r="E40" s="40"/>
      <c r="F40" s="39"/>
      <c r="G40" s="39"/>
      <c r="H40" s="83">
        <v>0.2</v>
      </c>
      <c r="I40" s="112">
        <f>IF(ISBLANK($E40),IF(ISBLANK($F40),0,$F$6),$E$6)*$H40</f>
        <v>0</v>
      </c>
      <c r="J40" s="113"/>
      <c r="K40" s="143"/>
    </row>
    <row r="41" spans="1:11" s="21" customFormat="1" x14ac:dyDescent="0.2">
      <c r="B41" s="55"/>
      <c r="C41" s="55"/>
      <c r="E41" s="47"/>
      <c r="F41" s="47"/>
      <c r="G41" s="47"/>
      <c r="H41" s="83">
        <f>SUM(H36:H40)</f>
        <v>1</v>
      </c>
      <c r="I41" s="114">
        <f>SUM(I36:I40)</f>
        <v>0</v>
      </c>
      <c r="J41" s="118"/>
      <c r="K41" s="142"/>
    </row>
    <row r="42" spans="1:11" s="58" customFormat="1" ht="15" x14ac:dyDescent="0.25">
      <c r="A42" s="32" t="s">
        <v>45</v>
      </c>
      <c r="B42" s="268" t="s">
        <v>97</v>
      </c>
      <c r="C42" s="268"/>
      <c r="D42" s="267"/>
      <c r="E42" s="269"/>
      <c r="F42" s="269"/>
      <c r="G42" s="269"/>
      <c r="H42" s="269"/>
      <c r="I42" s="33">
        <v>0.2</v>
      </c>
      <c r="J42" s="119"/>
      <c r="K42" s="142"/>
    </row>
    <row r="43" spans="1:11" s="23" customFormat="1" ht="51" x14ac:dyDescent="0.2">
      <c r="A43" s="36" t="str">
        <f>IF(NOT(COUNTBLANK(E43:G43)=2),"!","")</f>
        <v>!</v>
      </c>
      <c r="B43" s="99" t="s">
        <v>46</v>
      </c>
      <c r="C43" s="99"/>
      <c r="D43" s="174" t="s">
        <v>47</v>
      </c>
      <c r="E43" s="40"/>
      <c r="F43" s="39"/>
      <c r="G43" s="39"/>
      <c r="H43" s="83">
        <v>0.25</v>
      </c>
      <c r="I43" s="112">
        <f>IF(ISBLANK($E43),IF(ISBLANK($F43),0,$F$6),$E$6)*$H43</f>
        <v>0</v>
      </c>
      <c r="J43" s="113"/>
      <c r="K43" s="143"/>
    </row>
    <row r="44" spans="1:11" s="23" customFormat="1" ht="38.25" x14ac:dyDescent="0.2">
      <c r="A44" s="36" t="str">
        <f>IF(NOT(COUNTBLANK(E44:G44)=2),"!","")</f>
        <v>!</v>
      </c>
      <c r="B44" s="99" t="s">
        <v>48</v>
      </c>
      <c r="C44" s="102"/>
      <c r="D44" s="174" t="s">
        <v>49</v>
      </c>
      <c r="E44" s="40"/>
      <c r="F44" s="39"/>
      <c r="G44" s="39"/>
      <c r="H44" s="83">
        <v>0.25</v>
      </c>
      <c r="I44" s="112">
        <f>IF(ISBLANK($E44),IF(ISBLANK($F44),0,$F$6),$E$6)*$H44</f>
        <v>0</v>
      </c>
      <c r="J44" s="113"/>
      <c r="K44" s="143"/>
    </row>
    <row r="45" spans="1:11" s="23" customFormat="1" ht="25.5" x14ac:dyDescent="0.2">
      <c r="A45" s="36" t="str">
        <f>IF(NOT(COUNTBLANK(E45:G45)=2),"!","")</f>
        <v>!</v>
      </c>
      <c r="B45" s="99" t="s">
        <v>50</v>
      </c>
      <c r="C45" s="102"/>
      <c r="D45" s="174" t="s">
        <v>51</v>
      </c>
      <c r="E45" s="40"/>
      <c r="F45" s="39"/>
      <c r="G45" s="39"/>
      <c r="H45" s="83">
        <v>0.25</v>
      </c>
      <c r="I45" s="112">
        <f>IF(ISBLANK($E45),IF(ISBLANK($F45),0,$F$6),$E$6)*$H45</f>
        <v>0</v>
      </c>
      <c r="J45" s="113"/>
      <c r="K45" s="143"/>
    </row>
    <row r="46" spans="1:11" s="23" customFormat="1" ht="38.25" x14ac:dyDescent="0.2">
      <c r="A46" s="36" t="str">
        <f>IF(NOT(COUNTBLANK(E46:G46)=2),"!","")</f>
        <v>!</v>
      </c>
      <c r="B46" s="99" t="s">
        <v>52</v>
      </c>
      <c r="C46" s="99"/>
      <c r="D46" s="174" t="s">
        <v>175</v>
      </c>
      <c r="E46" s="40"/>
      <c r="F46" s="39"/>
      <c r="G46" s="39"/>
      <c r="H46" s="83">
        <v>0.25</v>
      </c>
      <c r="I46" s="112">
        <f>IF(ISBLANK($E46),IF(ISBLANK($F46),0,$F$6),$E$6)*$H46</f>
        <v>0</v>
      </c>
      <c r="J46" s="113"/>
      <c r="K46" s="143"/>
    </row>
    <row r="47" spans="1:11" s="49" customFormat="1" x14ac:dyDescent="0.2">
      <c r="A47" s="103"/>
      <c r="B47" s="104"/>
      <c r="C47" s="105"/>
      <c r="D47" s="62"/>
      <c r="E47" s="63"/>
      <c r="F47" s="63"/>
      <c r="G47" s="63"/>
      <c r="H47" s="83">
        <f>SUM(H43:H46)</f>
        <v>1</v>
      </c>
      <c r="I47" s="114">
        <f>SUM(I43:I46)</f>
        <v>0</v>
      </c>
      <c r="J47" s="64"/>
      <c r="K47" s="142"/>
    </row>
    <row r="48" spans="1:11" s="35" customFormat="1" ht="15" x14ac:dyDescent="0.2">
      <c r="A48" s="32" t="s">
        <v>53</v>
      </c>
      <c r="B48" s="268" t="s">
        <v>89</v>
      </c>
      <c r="C48" s="268"/>
      <c r="D48" s="268"/>
      <c r="E48" s="269"/>
      <c r="F48" s="269"/>
      <c r="G48" s="269"/>
      <c r="H48" s="269"/>
      <c r="I48" s="33">
        <v>0.2</v>
      </c>
      <c r="J48" s="111"/>
      <c r="K48" s="142"/>
    </row>
    <row r="49" spans="1:11" s="23" customFormat="1" ht="25.5" x14ac:dyDescent="0.2">
      <c r="A49" s="36" t="str">
        <f t="shared" ref="A49:A57" si="4">IF(NOT(COUNTBLANK(E49:G49)=2),"!","")</f>
        <v>!</v>
      </c>
      <c r="B49" s="106" t="s">
        <v>54</v>
      </c>
      <c r="C49" s="99"/>
      <c r="D49" s="174" t="s">
        <v>114</v>
      </c>
      <c r="E49" s="39"/>
      <c r="F49" s="39"/>
      <c r="G49" s="40"/>
      <c r="H49" s="86">
        <v>0.1</v>
      </c>
      <c r="I49" s="112">
        <f t="shared" ref="I49:I57" si="5">IF(ISBLANK($E49),IF(ISBLANK($F49),0,$F$6),$E$6)*$H49</f>
        <v>0</v>
      </c>
      <c r="J49" s="113"/>
      <c r="K49" s="143"/>
    </row>
    <row r="50" spans="1:11" s="23" customFormat="1" ht="140.25" x14ac:dyDescent="0.2">
      <c r="A50" s="36" t="str">
        <f t="shared" si="4"/>
        <v>!</v>
      </c>
      <c r="B50" s="106" t="s">
        <v>56</v>
      </c>
      <c r="C50" s="99"/>
      <c r="D50" s="174" t="s">
        <v>170</v>
      </c>
      <c r="E50" s="39"/>
      <c r="F50" s="39"/>
      <c r="G50" s="40"/>
      <c r="H50" s="83">
        <v>0.15</v>
      </c>
      <c r="I50" s="112">
        <f t="shared" si="5"/>
        <v>0</v>
      </c>
      <c r="J50" s="113"/>
      <c r="K50" s="143"/>
    </row>
    <row r="51" spans="1:11" s="23" customFormat="1" ht="51" x14ac:dyDescent="0.2">
      <c r="A51" s="36" t="str">
        <f t="shared" si="4"/>
        <v>!</v>
      </c>
      <c r="B51" s="106" t="s">
        <v>58</v>
      </c>
      <c r="C51" s="99"/>
      <c r="D51" s="174" t="s">
        <v>57</v>
      </c>
      <c r="E51" s="39"/>
      <c r="F51" s="39"/>
      <c r="G51" s="40"/>
      <c r="H51" s="83">
        <v>0.1</v>
      </c>
      <c r="I51" s="112">
        <f t="shared" si="5"/>
        <v>0</v>
      </c>
      <c r="J51" s="113"/>
      <c r="K51" s="143"/>
    </row>
    <row r="52" spans="1:11" s="23" customFormat="1" ht="38.25" x14ac:dyDescent="0.2">
      <c r="A52" s="36" t="str">
        <f t="shared" si="4"/>
        <v>!</v>
      </c>
      <c r="B52" s="106" t="s">
        <v>59</v>
      </c>
      <c r="C52" s="99"/>
      <c r="D52" s="174" t="s">
        <v>171</v>
      </c>
      <c r="E52" s="39"/>
      <c r="F52" s="39"/>
      <c r="G52" s="40"/>
      <c r="H52" s="83">
        <v>0.1</v>
      </c>
      <c r="I52" s="112">
        <f t="shared" si="5"/>
        <v>0</v>
      </c>
      <c r="J52" s="113"/>
      <c r="K52" s="143"/>
    </row>
    <row r="53" spans="1:11" s="23" customFormat="1" ht="102" x14ac:dyDescent="0.2">
      <c r="A53" s="36" t="str">
        <f t="shared" si="4"/>
        <v>!</v>
      </c>
      <c r="B53" s="106" t="s">
        <v>60</v>
      </c>
      <c r="C53" s="99"/>
      <c r="D53" s="178" t="s">
        <v>172</v>
      </c>
      <c r="E53" s="39"/>
      <c r="F53" s="39"/>
      <c r="G53" s="39"/>
      <c r="H53" s="83">
        <v>0.1</v>
      </c>
      <c r="I53" s="112">
        <f t="shared" si="5"/>
        <v>0</v>
      </c>
      <c r="J53" s="113"/>
      <c r="K53" s="143"/>
    </row>
    <row r="54" spans="1:11" s="23" customFormat="1" ht="63.75" x14ac:dyDescent="0.2">
      <c r="A54" s="36" t="str">
        <f t="shared" si="4"/>
        <v>!</v>
      </c>
      <c r="B54" s="106" t="s">
        <v>61</v>
      </c>
      <c r="C54" s="99"/>
      <c r="D54" s="178" t="s">
        <v>173</v>
      </c>
      <c r="E54" s="39"/>
      <c r="F54" s="39"/>
      <c r="G54" s="39"/>
      <c r="H54" s="83">
        <v>0.1</v>
      </c>
      <c r="I54" s="112">
        <f t="shared" si="5"/>
        <v>0</v>
      </c>
      <c r="J54" s="113"/>
      <c r="K54" s="143"/>
    </row>
    <row r="55" spans="1:11" s="23" customFormat="1" ht="63.75" x14ac:dyDescent="0.2">
      <c r="A55" s="36" t="str">
        <f t="shared" si="4"/>
        <v>!</v>
      </c>
      <c r="B55" s="106" t="s">
        <v>62</v>
      </c>
      <c r="C55" s="99"/>
      <c r="D55" s="178" t="s">
        <v>189</v>
      </c>
      <c r="E55" s="39"/>
      <c r="F55" s="39"/>
      <c r="G55" s="39"/>
      <c r="H55" s="83">
        <v>0.1</v>
      </c>
      <c r="I55" s="112">
        <f t="shared" si="5"/>
        <v>0</v>
      </c>
      <c r="J55" s="113"/>
      <c r="K55" s="143"/>
    </row>
    <row r="56" spans="1:11" s="23" customFormat="1" ht="51" x14ac:dyDescent="0.2">
      <c r="A56" s="36" t="str">
        <f t="shared" si="4"/>
        <v>!</v>
      </c>
      <c r="B56" s="106" t="s">
        <v>63</v>
      </c>
      <c r="C56" s="99"/>
      <c r="D56" s="178" t="s">
        <v>174</v>
      </c>
      <c r="E56" s="39"/>
      <c r="F56" s="39"/>
      <c r="G56" s="39"/>
      <c r="H56" s="83">
        <v>0.15</v>
      </c>
      <c r="I56" s="112">
        <f t="shared" si="5"/>
        <v>0</v>
      </c>
      <c r="J56" s="113"/>
      <c r="K56" s="143"/>
    </row>
    <row r="57" spans="1:11" s="23" customFormat="1" ht="63.75" x14ac:dyDescent="0.2">
      <c r="A57" s="36" t="str">
        <f t="shared" si="4"/>
        <v>!</v>
      </c>
      <c r="B57" s="106" t="s">
        <v>148</v>
      </c>
      <c r="C57" s="99"/>
      <c r="D57" s="178" t="s">
        <v>190</v>
      </c>
      <c r="E57" s="40"/>
      <c r="F57" s="39"/>
      <c r="G57" s="39"/>
      <c r="H57" s="83">
        <v>0.1</v>
      </c>
      <c r="I57" s="112">
        <f t="shared" si="5"/>
        <v>0</v>
      </c>
      <c r="J57" s="113"/>
      <c r="K57" s="143"/>
    </row>
    <row r="58" spans="1:11" s="23" customFormat="1" x14ac:dyDescent="0.2">
      <c r="A58" s="100"/>
      <c r="B58" s="107"/>
      <c r="C58" s="101"/>
      <c r="D58" s="95"/>
      <c r="E58" s="46"/>
      <c r="F58" s="46"/>
      <c r="G58" s="46"/>
      <c r="H58" s="83">
        <f>SUM(H49:H57)</f>
        <v>0.99999999999999989</v>
      </c>
      <c r="I58" s="114">
        <f>SUM(I49:I57)</f>
        <v>0</v>
      </c>
      <c r="J58" s="113"/>
      <c r="K58" s="142"/>
    </row>
    <row r="59" spans="1:11" s="9" customFormat="1" ht="12" customHeight="1" x14ac:dyDescent="0.2">
      <c r="A59" s="91"/>
      <c r="B59" s="91"/>
      <c r="C59" s="91"/>
      <c r="D59" s="91"/>
      <c r="E59" s="52"/>
      <c r="F59" s="52"/>
      <c r="G59" s="52"/>
      <c r="H59" s="84"/>
      <c r="I59" s="120"/>
      <c r="J59" s="121"/>
      <c r="K59" s="142"/>
    </row>
    <row r="60" spans="1:11" s="9" customFormat="1" hidden="1" x14ac:dyDescent="0.2">
      <c r="A60" s="96"/>
      <c r="B60" s="91"/>
      <c r="C60" s="91"/>
      <c r="D60" s="91"/>
      <c r="E60" s="52"/>
      <c r="F60" s="52"/>
      <c r="G60" s="52"/>
      <c r="H60" s="84"/>
      <c r="I60" s="120"/>
      <c r="J60" s="121"/>
      <c r="K60" s="142"/>
    </row>
    <row r="61" spans="1:11" s="21" customFormat="1" x14ac:dyDescent="0.2">
      <c r="B61" s="68"/>
      <c r="C61" s="68"/>
      <c r="E61" s="47"/>
      <c r="F61" s="47"/>
      <c r="G61" s="47"/>
      <c r="H61" s="84"/>
      <c r="I61" s="120"/>
      <c r="J61" s="118"/>
      <c r="K61" s="142"/>
    </row>
    <row r="62" spans="1:11" s="35" customFormat="1" ht="18" customHeight="1" x14ac:dyDescent="0.2">
      <c r="A62" s="32" t="s">
        <v>64</v>
      </c>
      <c r="B62" s="268" t="s">
        <v>94</v>
      </c>
      <c r="C62" s="268"/>
      <c r="D62" s="268"/>
      <c r="E62" s="269"/>
      <c r="F62" s="269"/>
      <c r="G62" s="269"/>
      <c r="H62" s="269"/>
      <c r="I62" s="33">
        <v>0.2</v>
      </c>
      <c r="J62" s="111"/>
      <c r="K62" s="142"/>
    </row>
    <row r="63" spans="1:11" s="35" customFormat="1" ht="76.5" x14ac:dyDescent="0.2">
      <c r="A63" s="36" t="str">
        <f t="shared" ref="A63:A72" si="6">IF(NOT(COUNTBLANK(E63:G63)=2),"!","")</f>
        <v>!</v>
      </c>
      <c r="B63" s="99" t="s">
        <v>65</v>
      </c>
      <c r="C63" s="153"/>
      <c r="D63" s="174" t="s">
        <v>155</v>
      </c>
      <c r="E63" s="39"/>
      <c r="F63" s="39"/>
      <c r="G63" s="40"/>
      <c r="H63" s="83">
        <v>0.1</v>
      </c>
      <c r="I63" s="112">
        <f t="shared" ref="I63:I72" si="7">IF(ISBLANK($E63),IF(ISBLANK($F63),0,$F$6),$E$6)*$H63</f>
        <v>0</v>
      </c>
      <c r="J63" s="111"/>
      <c r="K63" s="142"/>
    </row>
    <row r="64" spans="1:11" s="23" customFormat="1" ht="114.75" x14ac:dyDescent="0.2">
      <c r="A64" s="36" t="str">
        <f t="shared" si="6"/>
        <v>!</v>
      </c>
      <c r="B64" s="99" t="s">
        <v>66</v>
      </c>
      <c r="C64" s="99"/>
      <c r="D64" s="174" t="s">
        <v>166</v>
      </c>
      <c r="E64" s="39"/>
      <c r="F64" s="39"/>
      <c r="G64" s="40"/>
      <c r="H64" s="83">
        <v>0.1</v>
      </c>
      <c r="I64" s="112">
        <f t="shared" si="7"/>
        <v>0</v>
      </c>
      <c r="J64" s="113"/>
      <c r="K64" s="143"/>
    </row>
    <row r="65" spans="1:11" s="23" customFormat="1" ht="51" x14ac:dyDescent="0.2">
      <c r="A65" s="36" t="str">
        <f t="shared" si="6"/>
        <v>!</v>
      </c>
      <c r="B65" s="99" t="s">
        <v>67</v>
      </c>
      <c r="C65" s="99"/>
      <c r="D65" s="174" t="s">
        <v>106</v>
      </c>
      <c r="E65" s="39"/>
      <c r="F65" s="39"/>
      <c r="G65" s="40"/>
      <c r="H65" s="83">
        <v>0.05</v>
      </c>
      <c r="I65" s="112">
        <f t="shared" si="7"/>
        <v>0</v>
      </c>
      <c r="J65" s="113"/>
      <c r="K65" s="143"/>
    </row>
    <row r="66" spans="1:11" s="23" customFormat="1" ht="51" x14ac:dyDescent="0.2">
      <c r="A66" s="36" t="str">
        <f t="shared" si="6"/>
        <v>!</v>
      </c>
      <c r="B66" s="99" t="s">
        <v>68</v>
      </c>
      <c r="C66" s="99"/>
      <c r="D66" s="174" t="s">
        <v>161</v>
      </c>
      <c r="E66" s="39"/>
      <c r="F66" s="39"/>
      <c r="G66" s="40"/>
      <c r="H66" s="83">
        <v>0.1</v>
      </c>
      <c r="I66" s="112">
        <f t="shared" si="7"/>
        <v>0</v>
      </c>
      <c r="J66" s="113"/>
      <c r="K66" s="143"/>
    </row>
    <row r="67" spans="1:11" s="23" customFormat="1" ht="38.25" x14ac:dyDescent="0.2">
      <c r="A67" s="36" t="str">
        <f t="shared" si="6"/>
        <v>!</v>
      </c>
      <c r="B67" s="99" t="s">
        <v>69</v>
      </c>
      <c r="C67" s="99"/>
      <c r="D67" s="174" t="s">
        <v>167</v>
      </c>
      <c r="E67" s="39"/>
      <c r="F67" s="39"/>
      <c r="G67" s="40"/>
      <c r="H67" s="83">
        <v>0.1</v>
      </c>
      <c r="I67" s="112">
        <f t="shared" si="7"/>
        <v>0</v>
      </c>
      <c r="J67" s="113"/>
      <c r="K67" s="143"/>
    </row>
    <row r="68" spans="1:11" s="23" customFormat="1" ht="63.75" x14ac:dyDescent="0.2">
      <c r="A68" s="36" t="str">
        <f t="shared" si="6"/>
        <v>!</v>
      </c>
      <c r="B68" s="99" t="s">
        <v>70</v>
      </c>
      <c r="C68" s="91"/>
      <c r="D68" s="174" t="s">
        <v>168</v>
      </c>
      <c r="E68" s="39"/>
      <c r="F68" s="39"/>
      <c r="G68" s="40"/>
      <c r="H68" s="83">
        <v>0.15</v>
      </c>
      <c r="I68" s="112">
        <f t="shared" si="7"/>
        <v>0</v>
      </c>
      <c r="J68" s="113"/>
      <c r="K68" s="143"/>
    </row>
    <row r="69" spans="1:11" s="23" customFormat="1" ht="38.25" x14ac:dyDescent="0.2">
      <c r="A69" s="36" t="str">
        <f t="shared" si="6"/>
        <v>!</v>
      </c>
      <c r="B69" s="99" t="s">
        <v>71</v>
      </c>
      <c r="C69" s="91"/>
      <c r="D69" s="174" t="s">
        <v>169</v>
      </c>
      <c r="E69" s="39"/>
      <c r="F69" s="39"/>
      <c r="G69" s="40"/>
      <c r="H69" s="83">
        <v>0.15</v>
      </c>
      <c r="I69" s="112">
        <f t="shared" si="7"/>
        <v>0</v>
      </c>
      <c r="J69" s="113"/>
      <c r="K69" s="143"/>
    </row>
    <row r="70" spans="1:11" s="23" customFormat="1" ht="89.25" x14ac:dyDescent="0.2">
      <c r="A70" s="36" t="str">
        <f t="shared" si="6"/>
        <v>!</v>
      </c>
      <c r="B70" s="99" t="s">
        <v>73</v>
      </c>
      <c r="C70" s="99"/>
      <c r="D70" s="174" t="s">
        <v>72</v>
      </c>
      <c r="E70" s="39"/>
      <c r="F70" s="39"/>
      <c r="G70" s="40"/>
      <c r="H70" s="83">
        <v>0.1</v>
      </c>
      <c r="I70" s="112">
        <f t="shared" si="7"/>
        <v>0</v>
      </c>
      <c r="J70" s="113"/>
      <c r="K70" s="143"/>
    </row>
    <row r="71" spans="1:11" s="23" customFormat="1" ht="63.75" x14ac:dyDescent="0.2">
      <c r="A71" s="36" t="str">
        <f t="shared" si="6"/>
        <v>!</v>
      </c>
      <c r="B71" s="99" t="s">
        <v>149</v>
      </c>
      <c r="C71" s="99"/>
      <c r="D71" s="174" t="s">
        <v>107</v>
      </c>
      <c r="E71" s="39"/>
      <c r="F71" s="39"/>
      <c r="G71" s="40"/>
      <c r="H71" s="83">
        <v>0.1</v>
      </c>
      <c r="I71" s="112">
        <f t="shared" si="7"/>
        <v>0</v>
      </c>
      <c r="J71" s="113"/>
      <c r="K71" s="143"/>
    </row>
    <row r="72" spans="1:11" s="23" customFormat="1" ht="51" x14ac:dyDescent="0.2">
      <c r="A72" s="36" t="str">
        <f t="shared" si="6"/>
        <v>!</v>
      </c>
      <c r="B72" s="99" t="s">
        <v>150</v>
      </c>
      <c r="C72" s="101"/>
      <c r="D72" s="174" t="s">
        <v>132</v>
      </c>
      <c r="E72" s="39"/>
      <c r="F72" s="39"/>
      <c r="G72" s="40"/>
      <c r="H72" s="83">
        <v>0.05</v>
      </c>
      <c r="I72" s="112">
        <f t="shared" si="7"/>
        <v>0</v>
      </c>
      <c r="J72" s="113"/>
      <c r="K72" s="143"/>
    </row>
    <row r="73" spans="1:11" s="23" customFormat="1" x14ac:dyDescent="0.2">
      <c r="A73" s="100"/>
      <c r="B73" s="107"/>
      <c r="C73" s="101"/>
      <c r="D73" s="94"/>
      <c r="E73" s="46"/>
      <c r="F73" s="46"/>
      <c r="G73" s="46"/>
      <c r="H73" s="83">
        <f>SUM(H63:H72)</f>
        <v>1</v>
      </c>
      <c r="I73" s="114">
        <f>SUM(I63:I72)</f>
        <v>0</v>
      </c>
      <c r="J73" s="113"/>
      <c r="K73" s="142"/>
    </row>
    <row r="74" spans="1:11" s="135" customFormat="1" ht="28.5" customHeight="1" x14ac:dyDescent="0.25">
      <c r="A74" s="132" t="s">
        <v>74</v>
      </c>
      <c r="B74" s="266" t="s">
        <v>118</v>
      </c>
      <c r="C74" s="266"/>
      <c r="D74" s="266"/>
      <c r="E74" s="266"/>
      <c r="F74" s="266"/>
      <c r="G74" s="266"/>
      <c r="H74" s="266"/>
      <c r="I74" s="133">
        <v>0.1</v>
      </c>
      <c r="J74" s="134"/>
      <c r="K74" s="142"/>
    </row>
    <row r="75" spans="1:11" s="23" customFormat="1" ht="51" x14ac:dyDescent="0.2">
      <c r="A75" s="36" t="str">
        <f>IF(NOT(COUNTBLANK(E75:G75)=2),"!","")</f>
        <v>!</v>
      </c>
      <c r="B75" s="99" t="s">
        <v>75</v>
      </c>
      <c r="C75" s="99"/>
      <c r="D75" s="174" t="s">
        <v>76</v>
      </c>
      <c r="E75" s="39"/>
      <c r="F75" s="39"/>
      <c r="G75" s="39"/>
      <c r="H75" s="83">
        <v>0.2</v>
      </c>
      <c r="I75" s="112">
        <f>IF(ISBLANK($E75),IF(ISBLANK($F75),0,$F$6),$E$6)*$H75</f>
        <v>0</v>
      </c>
      <c r="J75" s="113"/>
      <c r="K75" s="143"/>
    </row>
    <row r="76" spans="1:11" s="23" customFormat="1" ht="25.5" x14ac:dyDescent="0.2">
      <c r="A76" s="36" t="str">
        <f>IF(NOT(COUNTBLANK(E76:G76)=2),"!","")</f>
        <v>!</v>
      </c>
      <c r="B76" s="99" t="s">
        <v>77</v>
      </c>
      <c r="C76" s="99"/>
      <c r="D76" s="175" t="s">
        <v>78</v>
      </c>
      <c r="E76" s="40"/>
      <c r="F76" s="39"/>
      <c r="G76" s="39"/>
      <c r="H76" s="83">
        <v>0.2</v>
      </c>
      <c r="I76" s="112">
        <f>IF(ISBLANK($E76),IF(ISBLANK($F76),0,$F$6),$E$6)*$H76</f>
        <v>0</v>
      </c>
      <c r="J76" s="113"/>
      <c r="K76" s="143"/>
    </row>
    <row r="77" spans="1:11" s="23" customFormat="1" ht="51" x14ac:dyDescent="0.2">
      <c r="A77" s="36" t="str">
        <f>IF(NOT(COUNTBLANK(E77:G77)=2),"!","")</f>
        <v>!</v>
      </c>
      <c r="B77" s="99" t="s">
        <v>79</v>
      </c>
      <c r="C77" s="99"/>
      <c r="D77" s="175" t="s">
        <v>80</v>
      </c>
      <c r="E77" s="40"/>
      <c r="F77" s="39"/>
      <c r="G77" s="39"/>
      <c r="H77" s="83">
        <v>0.2</v>
      </c>
      <c r="I77" s="112">
        <f>IF(ISBLANK($E77),IF(ISBLANK($F77),0,$F$6),$E$6)*$H77</f>
        <v>0</v>
      </c>
      <c r="J77" s="113"/>
      <c r="K77" s="143"/>
    </row>
    <row r="78" spans="1:11" s="23" customFormat="1" ht="38.25" x14ac:dyDescent="0.2">
      <c r="A78" s="36" t="str">
        <f t="shared" ref="A78:A79" si="8">IF(NOT(COUNTBLANK(E78:G78)=2),"!","")</f>
        <v>!</v>
      </c>
      <c r="B78" s="99" t="s">
        <v>134</v>
      </c>
      <c r="C78" s="101"/>
      <c r="D78" s="176" t="s">
        <v>163</v>
      </c>
      <c r="E78" s="40"/>
      <c r="F78" s="39"/>
      <c r="G78" s="39"/>
      <c r="H78" s="83">
        <v>0.2</v>
      </c>
      <c r="I78" s="112">
        <f t="shared" ref="I78:I79" si="9">IF(ISBLANK($E78),IF(ISBLANK($F78),0,$F$6),$E$6)*$H78</f>
        <v>0</v>
      </c>
      <c r="J78" s="113"/>
      <c r="K78" s="143"/>
    </row>
    <row r="79" spans="1:11" s="49" customFormat="1" ht="63.75" x14ac:dyDescent="0.2">
      <c r="A79" s="36" t="str">
        <f t="shared" si="8"/>
        <v>!</v>
      </c>
      <c r="B79" s="99" t="s">
        <v>135</v>
      </c>
      <c r="C79" s="48"/>
      <c r="D79" s="175" t="s">
        <v>164</v>
      </c>
      <c r="E79" s="40"/>
      <c r="F79" s="39"/>
      <c r="G79" s="39"/>
      <c r="H79" s="83">
        <v>0.2</v>
      </c>
      <c r="I79" s="112">
        <f t="shared" si="9"/>
        <v>0</v>
      </c>
      <c r="J79" s="116"/>
      <c r="K79" s="143"/>
    </row>
    <row r="80" spans="1:11" s="53" customFormat="1" ht="15" x14ac:dyDescent="0.2">
      <c r="B80" s="267"/>
      <c r="C80" s="267"/>
      <c r="D80" s="267"/>
      <c r="E80" s="73"/>
      <c r="F80" s="73"/>
      <c r="G80" s="73"/>
      <c r="H80" s="83">
        <f>SUM(H75:H79)</f>
        <v>1</v>
      </c>
      <c r="I80" s="114">
        <f>SUM(I75:I79)</f>
        <v>0</v>
      </c>
      <c r="J80" s="111"/>
      <c r="K80" s="142"/>
    </row>
    <row r="81" spans="1:11" s="66" customFormat="1" x14ac:dyDescent="0.2">
      <c r="A81" s="100"/>
      <c r="B81" s="101"/>
      <c r="C81" s="101"/>
      <c r="D81" s="94"/>
      <c r="E81" s="46"/>
      <c r="F81" s="46"/>
      <c r="G81" s="46"/>
      <c r="H81" s="84"/>
      <c r="I81" s="122"/>
      <c r="J81" s="121"/>
      <c r="K81" s="142"/>
    </row>
    <row r="82" spans="1:11" s="66" customFormat="1" ht="15" customHeight="1" x14ac:dyDescent="0.25">
      <c r="A82" s="266" t="s">
        <v>133</v>
      </c>
      <c r="B82" s="266"/>
      <c r="C82" s="266"/>
      <c r="D82" s="266"/>
      <c r="E82" s="266"/>
      <c r="F82" s="266"/>
      <c r="G82" s="266"/>
      <c r="H82" s="87"/>
      <c r="I82" s="133">
        <v>0.1</v>
      </c>
      <c r="J82" s="121"/>
      <c r="K82" s="142"/>
    </row>
    <row r="83" spans="1:11" s="66" customFormat="1" ht="63.75" x14ac:dyDescent="0.2">
      <c r="A83" s="157" t="str">
        <f t="shared" ref="A83:A87" si="10">IF(NOT(COUNTBLANK(E83:G83)=2),"!","")</f>
        <v>!</v>
      </c>
      <c r="B83" s="158" t="s">
        <v>136</v>
      </c>
      <c r="C83" s="16"/>
      <c r="D83" s="174" t="s">
        <v>165</v>
      </c>
      <c r="E83" s="152"/>
      <c r="F83" s="152"/>
      <c r="G83" s="152"/>
      <c r="H83" s="83">
        <v>0.2</v>
      </c>
      <c r="I83" s="112">
        <f t="shared" ref="I83:I87" si="11">IF(ISBLANK($E83),IF(ISBLANK($F83),0,$F$6),$E$6)*$H83</f>
        <v>0</v>
      </c>
      <c r="J83" s="121"/>
      <c r="K83" s="143"/>
    </row>
    <row r="84" spans="1:11" s="66" customFormat="1" ht="63.75" x14ac:dyDescent="0.2">
      <c r="A84" s="157" t="str">
        <f t="shared" si="10"/>
        <v>!</v>
      </c>
      <c r="B84" s="158" t="s">
        <v>137</v>
      </c>
      <c r="C84" s="16"/>
      <c r="D84" s="173" t="s">
        <v>198</v>
      </c>
      <c r="E84" s="152"/>
      <c r="F84" s="152"/>
      <c r="G84" s="152"/>
      <c r="H84" s="83">
        <v>0.2</v>
      </c>
      <c r="I84" s="112">
        <f t="shared" si="11"/>
        <v>0</v>
      </c>
      <c r="J84" s="121"/>
      <c r="K84" s="143"/>
    </row>
    <row r="85" spans="1:11" s="66" customFormat="1" ht="51" x14ac:dyDescent="0.2">
      <c r="A85" s="157" t="str">
        <f t="shared" si="10"/>
        <v>!</v>
      </c>
      <c r="B85" s="158" t="s">
        <v>138</v>
      </c>
      <c r="C85" s="16"/>
      <c r="D85" s="173" t="s">
        <v>157</v>
      </c>
      <c r="E85" s="152"/>
      <c r="F85" s="152"/>
      <c r="G85" s="152"/>
      <c r="H85" s="83">
        <v>0.2</v>
      </c>
      <c r="I85" s="112">
        <f t="shared" si="11"/>
        <v>0</v>
      </c>
      <c r="J85" s="121"/>
      <c r="K85" s="143"/>
    </row>
    <row r="86" spans="1:11" s="66" customFormat="1" ht="51" x14ac:dyDescent="0.2">
      <c r="A86" s="157" t="str">
        <f t="shared" si="10"/>
        <v>!</v>
      </c>
      <c r="B86" s="158" t="s">
        <v>139</v>
      </c>
      <c r="C86" s="16"/>
      <c r="D86" s="173" t="s">
        <v>158</v>
      </c>
      <c r="E86" s="152"/>
      <c r="F86" s="152"/>
      <c r="G86" s="152"/>
      <c r="H86" s="83">
        <v>0.2</v>
      </c>
      <c r="I86" s="112">
        <f t="shared" si="11"/>
        <v>0</v>
      </c>
      <c r="J86" s="121"/>
      <c r="K86" s="143"/>
    </row>
    <row r="87" spans="1:11" s="66" customFormat="1" ht="51" x14ac:dyDescent="0.2">
      <c r="A87" s="157" t="str">
        <f t="shared" si="10"/>
        <v>!</v>
      </c>
      <c r="B87" s="158" t="s">
        <v>140</v>
      </c>
      <c r="C87" s="16"/>
      <c r="D87" s="173" t="s">
        <v>159</v>
      </c>
      <c r="E87" s="152"/>
      <c r="F87" s="152"/>
      <c r="G87" s="152"/>
      <c r="H87" s="83">
        <v>0.2</v>
      </c>
      <c r="I87" s="112">
        <f t="shared" si="11"/>
        <v>0</v>
      </c>
      <c r="J87" s="121"/>
      <c r="K87" s="143"/>
    </row>
    <row r="88" spans="1:11" s="66" customFormat="1" x14ac:dyDescent="0.2">
      <c r="A88" s="100"/>
      <c r="B88" s="101"/>
      <c r="C88" s="101"/>
      <c r="D88" s="95"/>
      <c r="E88" s="46"/>
      <c r="F88" s="46"/>
      <c r="G88" s="46"/>
      <c r="H88" s="83">
        <f>SUM(H83:H87)</f>
        <v>1</v>
      </c>
      <c r="I88" s="114">
        <f>SUM(I83:I87)</f>
        <v>0</v>
      </c>
      <c r="J88" s="121"/>
      <c r="K88" s="142"/>
    </row>
    <row r="89" spans="1:11" s="49" customFormat="1" x14ac:dyDescent="0.2">
      <c r="A89" s="96"/>
      <c r="B89" s="101"/>
      <c r="C89" s="101"/>
      <c r="D89" s="96"/>
      <c r="E89" s="52"/>
      <c r="F89" s="52"/>
      <c r="G89" s="52"/>
      <c r="H89" s="84"/>
      <c r="I89" s="120"/>
      <c r="J89" s="64"/>
      <c r="K89" s="142"/>
    </row>
  </sheetData>
  <sheetProtection selectLockedCells="1" selectUnlockedCells="1"/>
  <mergeCells count="20">
    <mergeCell ref="E3:I3"/>
    <mergeCell ref="E19:H19"/>
    <mergeCell ref="B42:D42"/>
    <mergeCell ref="E42:H42"/>
    <mergeCell ref="B35:H35"/>
    <mergeCell ref="I5:I7"/>
    <mergeCell ref="A7:D7"/>
    <mergeCell ref="B8:D8"/>
    <mergeCell ref="E5:G5"/>
    <mergeCell ref="H5:H7"/>
    <mergeCell ref="B9:D9"/>
    <mergeCell ref="E9:H9"/>
    <mergeCell ref="B19:D19"/>
    <mergeCell ref="A82:G82"/>
    <mergeCell ref="B80:D80"/>
    <mergeCell ref="B48:D48"/>
    <mergeCell ref="E48:H48"/>
    <mergeCell ref="B62:D62"/>
    <mergeCell ref="E62:H62"/>
    <mergeCell ref="B74:H74"/>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tabSelected="1" zoomScale="85" zoomScaleNormal="85" zoomScaleSheetLayoutView="85" workbookViewId="0">
      <pane ySplit="7" topLeftCell="A8" activePane="bottomLeft" state="frozen"/>
      <selection pane="bottomLeft" activeCell="D61" sqref="D61"/>
    </sheetView>
  </sheetViews>
  <sheetFormatPr defaultColWidth="9.140625" defaultRowHeight="12.75" x14ac:dyDescent="0.2"/>
  <cols>
    <col min="1" max="1" width="3.7109375" style="14" customWidth="1"/>
    <col min="2" max="2" width="5.5703125" style="15" customWidth="1"/>
    <col min="3" max="3" width="3" style="16"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8" customWidth="1"/>
    <col min="10" max="10" width="2.28515625" style="19" customWidth="1"/>
    <col min="11" max="11" width="43" style="171" customWidth="1"/>
    <col min="12" max="16384" width="9.140625" style="19"/>
  </cols>
  <sheetData>
    <row r="1" spans="1:11" s="3" customFormat="1" ht="12" customHeight="1" x14ac:dyDescent="0.2">
      <c r="A1" s="2"/>
      <c r="B1" s="2"/>
      <c r="C1" s="2"/>
      <c r="E1" s="2"/>
      <c r="F1" s="2"/>
      <c r="G1" s="2"/>
      <c r="H1" s="80"/>
      <c r="K1" s="62"/>
    </row>
    <row r="2" spans="1:11" s="35" customFormat="1" ht="15" x14ac:dyDescent="0.2">
      <c r="A2" s="138" t="s">
        <v>0</v>
      </c>
      <c r="B2" s="138"/>
      <c r="C2" s="138"/>
      <c r="E2" s="138"/>
      <c r="F2" s="138"/>
      <c r="G2" s="138"/>
      <c r="H2" s="138"/>
      <c r="K2" s="165"/>
    </row>
    <row r="3" spans="1:11" s="3" customFormat="1" x14ac:dyDescent="0.2">
      <c r="A3" s="80" t="s">
        <v>82</v>
      </c>
      <c r="B3" s="5"/>
      <c r="C3" s="5"/>
      <c r="E3" s="270"/>
      <c r="F3" s="270"/>
      <c r="G3" s="270"/>
      <c r="H3" s="270"/>
      <c r="I3" s="270"/>
      <c r="J3" s="20"/>
      <c r="K3" s="62"/>
    </row>
    <row r="4" spans="1:11" s="9" customFormat="1" x14ac:dyDescent="0.2">
      <c r="D4" s="91"/>
      <c r="E4" s="22"/>
      <c r="F4" s="22"/>
      <c r="G4" s="22"/>
      <c r="H4" s="81"/>
      <c r="I4" s="23"/>
      <c r="K4" s="66"/>
    </row>
    <row r="5" spans="1:11" ht="21" customHeight="1" x14ac:dyDescent="0.2">
      <c r="A5" s="19"/>
      <c r="B5" s="19"/>
      <c r="C5" s="19"/>
      <c r="D5" s="92"/>
      <c r="E5" s="276" t="s">
        <v>121</v>
      </c>
      <c r="F5" s="277"/>
      <c r="G5" s="277"/>
      <c r="H5" s="278" t="s">
        <v>122</v>
      </c>
      <c r="I5" s="279" t="s">
        <v>123</v>
      </c>
      <c r="J5" s="89"/>
      <c r="K5" s="166" t="s">
        <v>120</v>
      </c>
    </row>
    <row r="6" spans="1:11" s="28" customFormat="1" ht="21" customHeight="1" x14ac:dyDescent="0.2">
      <c r="A6" s="24"/>
      <c r="B6" s="25"/>
      <c r="C6" s="26"/>
      <c r="D6" s="27"/>
      <c r="E6" s="146">
        <v>1</v>
      </c>
      <c r="F6" s="146">
        <v>0.5</v>
      </c>
      <c r="G6" s="146">
        <v>0</v>
      </c>
      <c r="H6" s="278"/>
      <c r="I6" s="280"/>
      <c r="J6" s="89"/>
      <c r="K6" s="167" t="s">
        <v>152</v>
      </c>
    </row>
    <row r="7" spans="1:11" s="28" customFormat="1" ht="22.5" x14ac:dyDescent="0.2">
      <c r="A7" s="273" t="s">
        <v>15</v>
      </c>
      <c r="B7" s="273"/>
      <c r="C7" s="273"/>
      <c r="D7" s="274"/>
      <c r="E7" s="141" t="s">
        <v>16</v>
      </c>
      <c r="F7" s="141" t="s">
        <v>17</v>
      </c>
      <c r="G7" s="141" t="s">
        <v>18</v>
      </c>
      <c r="H7" s="278"/>
      <c r="I7" s="281"/>
      <c r="J7" s="89"/>
      <c r="K7" s="168" t="s">
        <v>151</v>
      </c>
    </row>
    <row r="8" spans="1:11" s="28" customFormat="1" ht="11.25" customHeight="1" x14ac:dyDescent="0.2">
      <c r="A8" s="24"/>
      <c r="B8" s="275"/>
      <c r="C8" s="275"/>
      <c r="D8" s="275"/>
      <c r="E8" s="29"/>
      <c r="F8" s="29"/>
      <c r="G8" s="29"/>
      <c r="H8" s="82"/>
      <c r="I8" s="30"/>
      <c r="J8" s="31"/>
      <c r="K8" s="169"/>
    </row>
    <row r="9" spans="1:11" s="35" customFormat="1" ht="15" x14ac:dyDescent="0.2">
      <c r="A9" s="32" t="s">
        <v>19</v>
      </c>
      <c r="B9" s="268" t="s">
        <v>103</v>
      </c>
      <c r="C9" s="268"/>
      <c r="D9" s="267"/>
      <c r="E9" s="269"/>
      <c r="F9" s="269"/>
      <c r="G9" s="269"/>
      <c r="H9" s="269"/>
      <c r="I9" s="33">
        <v>0.1</v>
      </c>
      <c r="J9" s="34"/>
      <c r="K9" s="165"/>
    </row>
    <row r="10" spans="1:11" s="23" customFormat="1" ht="25.5" x14ac:dyDescent="0.2">
      <c r="A10" s="36" t="str">
        <f t="shared" ref="A10:A16" si="0">IF(NOT(COUNTBLANK(E10:G10)=2),"!","")</f>
        <v/>
      </c>
      <c r="B10" s="179" t="s">
        <v>20</v>
      </c>
      <c r="C10" s="180"/>
      <c r="D10" s="177" t="s">
        <v>83</v>
      </c>
      <c r="E10" s="129"/>
      <c r="F10" s="129"/>
      <c r="G10" s="40" t="s">
        <v>207</v>
      </c>
      <c r="H10" s="83">
        <v>0.15</v>
      </c>
      <c r="I10" s="42">
        <f t="shared" ref="I10:I16" si="1">IF(ISBLANK($E10),IF(ISBLANK($F10),0,$F$6),$E$6)*$H10</f>
        <v>0</v>
      </c>
      <c r="J10" s="90"/>
      <c r="K10" s="143"/>
    </row>
    <row r="11" spans="1:11" s="23" customFormat="1" ht="89.25" x14ac:dyDescent="0.2">
      <c r="A11" s="36" t="str">
        <f t="shared" si="0"/>
        <v/>
      </c>
      <c r="B11" s="179" t="s">
        <v>21</v>
      </c>
      <c r="C11" s="180"/>
      <c r="D11" s="177" t="s">
        <v>199</v>
      </c>
      <c r="E11" s="129" t="s">
        <v>207</v>
      </c>
      <c r="F11" s="129"/>
      <c r="G11" s="40"/>
      <c r="H11" s="83">
        <v>0.2</v>
      </c>
      <c r="I11" s="42">
        <f t="shared" si="1"/>
        <v>0.2</v>
      </c>
      <c r="J11" s="90"/>
      <c r="K11" s="143" t="s">
        <v>212</v>
      </c>
    </row>
    <row r="12" spans="1:11" s="23" customFormat="1" ht="38.25" x14ac:dyDescent="0.2">
      <c r="A12" s="36" t="str">
        <f t="shared" si="0"/>
        <v/>
      </c>
      <c r="B12" s="179" t="s">
        <v>23</v>
      </c>
      <c r="C12" s="180"/>
      <c r="D12" s="177" t="s">
        <v>200</v>
      </c>
      <c r="E12" s="129" t="s">
        <v>207</v>
      </c>
      <c r="F12" s="129"/>
      <c r="G12" s="40"/>
      <c r="H12" s="83">
        <v>0.15</v>
      </c>
      <c r="I12" s="42">
        <f t="shared" si="1"/>
        <v>0.15</v>
      </c>
      <c r="J12" s="90"/>
      <c r="K12" s="143"/>
    </row>
    <row r="13" spans="1:11" s="23" customFormat="1" ht="51" x14ac:dyDescent="0.2">
      <c r="A13" s="36" t="str">
        <f t="shared" si="0"/>
        <v/>
      </c>
      <c r="B13" s="179" t="s">
        <v>25</v>
      </c>
      <c r="C13" s="180"/>
      <c r="D13" s="177" t="s">
        <v>183</v>
      </c>
      <c r="E13" s="129" t="s">
        <v>207</v>
      </c>
      <c r="F13" s="129"/>
      <c r="G13" s="40"/>
      <c r="H13" s="83">
        <v>0.2</v>
      </c>
      <c r="I13" s="42">
        <f t="shared" si="1"/>
        <v>0.2</v>
      </c>
      <c r="J13" s="90"/>
      <c r="K13" s="143" t="s">
        <v>213</v>
      </c>
    </row>
    <row r="14" spans="1:11" s="23" customFormat="1" ht="76.5" x14ac:dyDescent="0.2">
      <c r="A14" s="36" t="str">
        <f t="shared" si="0"/>
        <v/>
      </c>
      <c r="B14" s="179" t="s">
        <v>26</v>
      </c>
      <c r="C14" s="180"/>
      <c r="D14" s="177" t="s">
        <v>203</v>
      </c>
      <c r="E14" s="129"/>
      <c r="F14" s="129"/>
      <c r="G14" s="40" t="s">
        <v>207</v>
      </c>
      <c r="H14" s="83">
        <v>0.1</v>
      </c>
      <c r="I14" s="42">
        <f t="shared" si="1"/>
        <v>0</v>
      </c>
      <c r="J14" s="90"/>
      <c r="K14" s="143"/>
    </row>
    <row r="15" spans="1:11" s="23" customFormat="1" ht="38.25" x14ac:dyDescent="0.2">
      <c r="A15" s="36" t="str">
        <f t="shared" si="0"/>
        <v/>
      </c>
      <c r="B15" s="179" t="s">
        <v>27</v>
      </c>
      <c r="C15" s="184"/>
      <c r="D15" s="185" t="s">
        <v>160</v>
      </c>
      <c r="E15" s="129" t="s">
        <v>207</v>
      </c>
      <c r="F15" s="129"/>
      <c r="G15" s="124"/>
      <c r="H15" s="126">
        <v>0.1</v>
      </c>
      <c r="I15" s="127">
        <f t="shared" si="1"/>
        <v>0.1</v>
      </c>
      <c r="J15" s="90"/>
      <c r="K15" s="143"/>
    </row>
    <row r="16" spans="1:11" s="23" customFormat="1" ht="63.75" x14ac:dyDescent="0.2">
      <c r="A16" s="36" t="str">
        <f t="shared" si="0"/>
        <v/>
      </c>
      <c r="B16" s="179" t="s">
        <v>127</v>
      </c>
      <c r="C16" s="186"/>
      <c r="D16" s="177" t="s">
        <v>201</v>
      </c>
      <c r="E16" s="129"/>
      <c r="F16" s="129"/>
      <c r="G16" s="129" t="s">
        <v>207</v>
      </c>
      <c r="H16" s="130">
        <v>0.1</v>
      </c>
      <c r="I16" s="131">
        <f t="shared" si="1"/>
        <v>0</v>
      </c>
      <c r="J16" s="67"/>
      <c r="K16" s="143"/>
    </row>
    <row r="17" spans="1:11" s="23" customFormat="1" x14ac:dyDescent="0.2">
      <c r="A17" s="147"/>
      <c r="B17" s="181"/>
      <c r="C17" s="181"/>
      <c r="D17" s="187"/>
      <c r="E17" s="46"/>
      <c r="F17" s="46"/>
      <c r="G17" s="46"/>
      <c r="H17" s="128">
        <f>SUM(H10:H16)</f>
        <v>0.99999999999999989</v>
      </c>
      <c r="I17" s="79">
        <f>SUM(I10:I16)</f>
        <v>0.65</v>
      </c>
      <c r="J17" s="90"/>
      <c r="K17" s="66"/>
    </row>
    <row r="18" spans="1:11" s="66" customFormat="1" ht="0.75" customHeight="1" x14ac:dyDescent="0.2">
      <c r="A18" s="43"/>
      <c r="B18" s="181"/>
      <c r="C18" s="181"/>
      <c r="D18" s="188"/>
      <c r="E18" s="46"/>
      <c r="F18" s="46"/>
      <c r="G18" s="46"/>
      <c r="H18" s="84"/>
      <c r="I18" s="50"/>
      <c r="J18" s="67"/>
    </row>
    <row r="19" spans="1:11" s="66" customFormat="1" x14ac:dyDescent="0.2">
      <c r="A19" s="43"/>
      <c r="B19" s="181"/>
      <c r="C19" s="181"/>
      <c r="D19" s="188"/>
      <c r="E19" s="46"/>
      <c r="F19" s="46"/>
      <c r="G19" s="46"/>
      <c r="H19" s="84"/>
      <c r="I19" s="50"/>
      <c r="J19" s="67"/>
    </row>
    <row r="20" spans="1:11" s="35" customFormat="1" ht="15" x14ac:dyDescent="0.2">
      <c r="A20" s="32" t="s">
        <v>28</v>
      </c>
      <c r="B20" s="285" t="s">
        <v>102</v>
      </c>
      <c r="C20" s="285"/>
      <c r="D20" s="286"/>
      <c r="E20" s="269"/>
      <c r="F20" s="269"/>
      <c r="G20" s="269"/>
      <c r="H20" s="269"/>
      <c r="I20" s="33">
        <v>0.1</v>
      </c>
      <c r="J20" s="34"/>
      <c r="K20" s="165"/>
    </row>
    <row r="21" spans="1:11" s="23" customFormat="1" ht="63.75" x14ac:dyDescent="0.2">
      <c r="A21" s="36" t="str">
        <f t="shared" ref="A21:A27" si="2">IF(NOT(COUNTBLANK(E21:G21)=2),"!","")</f>
        <v/>
      </c>
      <c r="B21" s="179" t="s">
        <v>29</v>
      </c>
      <c r="C21" s="180"/>
      <c r="D21" s="177" t="s">
        <v>84</v>
      </c>
      <c r="E21" s="39" t="s">
        <v>207</v>
      </c>
      <c r="F21" s="39"/>
      <c r="G21" s="40"/>
      <c r="H21" s="83">
        <v>0.15</v>
      </c>
      <c r="I21" s="42">
        <f t="shared" ref="I21:I27" si="3">IF(ISBLANK($E21),IF(ISBLANK($F21),0,$F$6),$E$6)*$H21</f>
        <v>0.15</v>
      </c>
      <c r="J21" s="90"/>
      <c r="K21" s="143"/>
    </row>
    <row r="22" spans="1:11" s="23" customFormat="1" ht="25.5" x14ac:dyDescent="0.2">
      <c r="A22" s="36" t="str">
        <f t="shared" si="2"/>
        <v/>
      </c>
      <c r="B22" s="179" t="s">
        <v>30</v>
      </c>
      <c r="C22" s="180"/>
      <c r="D22" s="177" t="s">
        <v>111</v>
      </c>
      <c r="E22" s="39" t="s">
        <v>207</v>
      </c>
      <c r="F22" s="39"/>
      <c r="G22" s="40"/>
      <c r="H22" s="83">
        <v>0.2</v>
      </c>
      <c r="I22" s="42">
        <f t="shared" si="3"/>
        <v>0.2</v>
      </c>
      <c r="J22" s="90"/>
      <c r="K22" s="143"/>
    </row>
    <row r="23" spans="1:11" s="23" customFormat="1" ht="38.25" x14ac:dyDescent="0.2">
      <c r="A23" s="36" t="str">
        <f t="shared" si="2"/>
        <v/>
      </c>
      <c r="B23" s="179" t="s">
        <v>31</v>
      </c>
      <c r="C23" s="180"/>
      <c r="D23" s="177" t="s">
        <v>113</v>
      </c>
      <c r="E23" s="39" t="s">
        <v>207</v>
      </c>
      <c r="F23" s="39"/>
      <c r="G23" s="40"/>
      <c r="H23" s="83">
        <v>0.1</v>
      </c>
      <c r="I23" s="42">
        <f t="shared" si="3"/>
        <v>0.1</v>
      </c>
      <c r="J23" s="90"/>
      <c r="K23" s="143"/>
    </row>
    <row r="24" spans="1:11" s="23" customFormat="1" ht="113.25" customHeight="1" x14ac:dyDescent="0.2">
      <c r="A24" s="36" t="str">
        <f t="shared" si="2"/>
        <v/>
      </c>
      <c r="B24" s="179" t="s">
        <v>32</v>
      </c>
      <c r="C24" s="180"/>
      <c r="D24" s="177" t="s">
        <v>184</v>
      </c>
      <c r="E24" s="39" t="s">
        <v>207</v>
      </c>
      <c r="F24" s="39"/>
      <c r="G24" s="40"/>
      <c r="H24" s="83">
        <v>0.1</v>
      </c>
      <c r="I24" s="42">
        <f t="shared" si="3"/>
        <v>0.1</v>
      </c>
      <c r="J24" s="90"/>
      <c r="K24" s="143" t="s">
        <v>214</v>
      </c>
    </row>
    <row r="25" spans="1:11" s="23" customFormat="1" ht="38.25" x14ac:dyDescent="0.2">
      <c r="A25" s="36" t="str">
        <f t="shared" si="2"/>
        <v/>
      </c>
      <c r="B25" s="179" t="s">
        <v>33</v>
      </c>
      <c r="C25" s="180"/>
      <c r="D25" s="176" t="s">
        <v>128</v>
      </c>
      <c r="E25" s="39" t="s">
        <v>207</v>
      </c>
      <c r="F25" s="39"/>
      <c r="G25" s="40"/>
      <c r="H25" s="83">
        <v>0.15</v>
      </c>
      <c r="I25" s="42">
        <f t="shared" si="3"/>
        <v>0.15</v>
      </c>
      <c r="J25" s="90"/>
      <c r="K25" s="143"/>
    </row>
    <row r="26" spans="1:11" s="23" customFormat="1" ht="102" x14ac:dyDescent="0.2">
      <c r="A26" s="74" t="str">
        <f t="shared" si="2"/>
        <v/>
      </c>
      <c r="B26" s="182" t="s">
        <v>34</v>
      </c>
      <c r="C26" s="189"/>
      <c r="D26" s="177" t="s">
        <v>185</v>
      </c>
      <c r="E26" s="39" t="s">
        <v>207</v>
      </c>
      <c r="F26" s="39"/>
      <c r="G26" s="40"/>
      <c r="H26" s="83">
        <v>0.15</v>
      </c>
      <c r="I26" s="42">
        <f t="shared" si="3"/>
        <v>0.15</v>
      </c>
      <c r="J26" s="90"/>
      <c r="K26" s="143" t="s">
        <v>214</v>
      </c>
    </row>
    <row r="27" spans="1:11" s="23" customFormat="1" ht="76.5" x14ac:dyDescent="0.2">
      <c r="A27" s="148" t="str">
        <f t="shared" si="2"/>
        <v/>
      </c>
      <c r="B27" s="183" t="s">
        <v>35</v>
      </c>
      <c r="C27" s="180"/>
      <c r="D27" s="177" t="s">
        <v>186</v>
      </c>
      <c r="E27" s="39" t="s">
        <v>207</v>
      </c>
      <c r="F27" s="39"/>
      <c r="G27" s="39"/>
      <c r="H27" s="83">
        <v>0.15</v>
      </c>
      <c r="I27" s="42">
        <f t="shared" si="3"/>
        <v>0.15</v>
      </c>
      <c r="J27" s="90"/>
      <c r="K27" s="265" t="s">
        <v>210</v>
      </c>
    </row>
    <row r="28" spans="1:11" s="23" customFormat="1" ht="40.5" customHeight="1" x14ac:dyDescent="0.2">
      <c r="A28" s="147"/>
      <c r="B28" s="44"/>
      <c r="C28" s="75"/>
      <c r="E28" s="46"/>
      <c r="F28" s="46"/>
      <c r="G28" s="46"/>
      <c r="H28" s="83">
        <f>SUM(H21:H27)</f>
        <v>1</v>
      </c>
      <c r="I28" s="41">
        <f>SUM(I21:I27)</f>
        <v>1</v>
      </c>
      <c r="J28" s="90"/>
      <c r="K28" s="66"/>
    </row>
    <row r="29" spans="1:11" s="66" customFormat="1" x14ac:dyDescent="0.2">
      <c r="A29" s="43"/>
      <c r="B29" s="44"/>
      <c r="C29" s="45"/>
      <c r="D29" s="94"/>
      <c r="E29" s="46"/>
      <c r="F29" s="46"/>
      <c r="G29" s="46"/>
      <c r="H29" s="84"/>
      <c r="I29" s="50"/>
      <c r="J29" s="67"/>
    </row>
    <row r="30" spans="1:11" s="66" customFormat="1" x14ac:dyDescent="0.2">
      <c r="A30" s="43"/>
      <c r="B30" s="44"/>
      <c r="C30" s="45"/>
      <c r="D30" s="94"/>
      <c r="E30" s="46"/>
      <c r="F30" s="46"/>
      <c r="G30" s="46"/>
      <c r="H30" s="84"/>
      <c r="I30" s="50"/>
      <c r="J30" s="67"/>
    </row>
    <row r="31" spans="1:11" s="53" customFormat="1" ht="28.15" customHeight="1" x14ac:dyDescent="0.2">
      <c r="A31" s="53" t="s">
        <v>39</v>
      </c>
      <c r="B31" s="271" t="s">
        <v>119</v>
      </c>
      <c r="C31" s="271"/>
      <c r="D31" s="271"/>
      <c r="E31" s="269"/>
      <c r="F31" s="269"/>
      <c r="G31" s="269"/>
      <c r="H31" s="269"/>
      <c r="I31" s="54">
        <v>0.1</v>
      </c>
      <c r="J31" s="34"/>
      <c r="K31" s="165"/>
    </row>
    <row r="32" spans="1:11" s="23" customFormat="1" ht="89.25" x14ac:dyDescent="0.2">
      <c r="A32" s="36" t="str">
        <f t="shared" ref="A32:A37" si="4">IF(NOT(COUNTBLANK(E32:G32)=2),"!","")</f>
        <v/>
      </c>
      <c r="B32" s="179" t="s">
        <v>40</v>
      </c>
      <c r="C32" s="180"/>
      <c r="D32" s="177" t="s">
        <v>187</v>
      </c>
      <c r="E32" s="40" t="s">
        <v>207</v>
      </c>
      <c r="F32" s="39"/>
      <c r="G32" s="39"/>
      <c r="H32" s="83">
        <v>0.15</v>
      </c>
      <c r="I32" s="42">
        <f t="shared" ref="I32:I37" si="5">IF(ISBLANK($E32),IF(ISBLANK($F32),0,$F$6),$E$6)*$H32</f>
        <v>0.15</v>
      </c>
      <c r="J32" s="90"/>
      <c r="K32" s="143" t="s">
        <v>218</v>
      </c>
    </row>
    <row r="33" spans="1:204" s="23" customFormat="1" ht="51" x14ac:dyDescent="0.2">
      <c r="A33" s="36" t="str">
        <f t="shared" si="4"/>
        <v/>
      </c>
      <c r="B33" s="179" t="s">
        <v>41</v>
      </c>
      <c r="C33" s="180"/>
      <c r="D33" s="177" t="s">
        <v>202</v>
      </c>
      <c r="E33" s="78" t="s">
        <v>207</v>
      </c>
      <c r="F33" s="78"/>
      <c r="G33" s="39"/>
      <c r="H33" s="83">
        <v>0.15</v>
      </c>
      <c r="I33" s="42">
        <f t="shared" si="5"/>
        <v>0.15</v>
      </c>
      <c r="J33" s="90"/>
      <c r="K33" s="143"/>
    </row>
    <row r="34" spans="1:204" s="23" customFormat="1" ht="38.25" x14ac:dyDescent="0.2">
      <c r="A34" s="36" t="str">
        <f t="shared" si="4"/>
        <v/>
      </c>
      <c r="B34" s="179" t="s">
        <v>42</v>
      </c>
      <c r="C34" s="180"/>
      <c r="D34" s="177" t="s">
        <v>129</v>
      </c>
      <c r="E34" s="78" t="s">
        <v>207</v>
      </c>
      <c r="F34" s="78"/>
      <c r="G34" s="39"/>
      <c r="H34" s="83">
        <v>0.15</v>
      </c>
      <c r="I34" s="42">
        <f t="shared" si="5"/>
        <v>0.15</v>
      </c>
      <c r="J34" s="90"/>
      <c r="K34" s="143"/>
    </row>
    <row r="35" spans="1:204" s="76" customFormat="1" ht="38.25" x14ac:dyDescent="0.2">
      <c r="A35" s="36" t="str">
        <f t="shared" si="4"/>
        <v/>
      </c>
      <c r="B35" s="179" t="s">
        <v>43</v>
      </c>
      <c r="C35" s="190"/>
      <c r="D35" s="177" t="s">
        <v>117</v>
      </c>
      <c r="E35" s="78" t="s">
        <v>207</v>
      </c>
      <c r="F35" s="78"/>
      <c r="G35" s="39"/>
      <c r="H35" s="83">
        <v>0.2</v>
      </c>
      <c r="I35" s="41">
        <f t="shared" si="5"/>
        <v>0.2</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89.25" x14ac:dyDescent="0.2">
      <c r="A36" s="36" t="str">
        <f t="shared" si="4"/>
        <v/>
      </c>
      <c r="B36" s="179" t="s">
        <v>44</v>
      </c>
      <c r="C36" s="180"/>
      <c r="D36" s="177" t="s">
        <v>177</v>
      </c>
      <c r="E36" s="78" t="s">
        <v>207</v>
      </c>
      <c r="F36" s="78"/>
      <c r="G36" s="39"/>
      <c r="H36" s="83">
        <v>0.15</v>
      </c>
      <c r="I36" s="42">
        <f t="shared" si="5"/>
        <v>0.15</v>
      </c>
      <c r="J36" s="90"/>
      <c r="K36" s="143" t="s">
        <v>215</v>
      </c>
    </row>
    <row r="37" spans="1:204" s="21" customFormat="1" ht="102" x14ac:dyDescent="0.2">
      <c r="A37" s="36" t="str">
        <f t="shared" si="4"/>
        <v/>
      </c>
      <c r="B37" s="179" t="s">
        <v>85</v>
      </c>
      <c r="C37" s="193"/>
      <c r="D37" s="177" t="s">
        <v>178</v>
      </c>
      <c r="E37" s="78" t="s">
        <v>207</v>
      </c>
      <c r="F37" s="78"/>
      <c r="G37" s="78"/>
      <c r="H37" s="83">
        <v>0.2</v>
      </c>
      <c r="I37" s="42">
        <f t="shared" si="5"/>
        <v>0.2</v>
      </c>
      <c r="J37" s="90"/>
      <c r="K37" s="143"/>
    </row>
    <row r="38" spans="1:204" s="21" customFormat="1" x14ac:dyDescent="0.2">
      <c r="B38" s="194"/>
      <c r="C38" s="194"/>
      <c r="D38" s="195"/>
      <c r="E38" s="47"/>
      <c r="F38" s="47"/>
      <c r="G38" s="47"/>
      <c r="H38" s="83">
        <f>SUM(H32:H37)</f>
        <v>1</v>
      </c>
      <c r="I38" s="41">
        <f>SUM(I32:I37)</f>
        <v>1</v>
      </c>
      <c r="J38" s="56"/>
      <c r="K38" s="62"/>
    </row>
    <row r="39" spans="1:204" s="21" customFormat="1" x14ac:dyDescent="0.2">
      <c r="B39" s="196"/>
      <c r="C39" s="196"/>
      <c r="D39" s="195"/>
      <c r="E39" s="47"/>
      <c r="F39" s="47"/>
      <c r="G39" s="47"/>
      <c r="H39" s="84"/>
      <c r="I39" s="50"/>
      <c r="J39" s="56"/>
      <c r="K39" s="62"/>
    </row>
    <row r="40" spans="1:204" s="58" customFormat="1" ht="15" x14ac:dyDescent="0.25">
      <c r="A40" s="32" t="s">
        <v>45</v>
      </c>
      <c r="B40" s="285" t="s">
        <v>97</v>
      </c>
      <c r="C40" s="285"/>
      <c r="D40" s="285"/>
      <c r="E40" s="269"/>
      <c r="F40" s="269"/>
      <c r="G40" s="269"/>
      <c r="H40" s="269"/>
      <c r="I40" s="33">
        <v>0.1</v>
      </c>
      <c r="J40" s="57"/>
      <c r="K40" s="170"/>
    </row>
    <row r="41" spans="1:204" s="23" customFormat="1" ht="51" x14ac:dyDescent="0.2">
      <c r="A41" s="36" t="str">
        <f>IF(NOT(COUNTBLANK(E41:G41)=2),"!","")</f>
        <v/>
      </c>
      <c r="B41" s="191" t="s">
        <v>46</v>
      </c>
      <c r="C41" s="180"/>
      <c r="D41" s="197" t="s">
        <v>86</v>
      </c>
      <c r="E41" s="39" t="s">
        <v>207</v>
      </c>
      <c r="F41" s="39"/>
      <c r="G41" s="39"/>
      <c r="H41" s="83">
        <v>0.25</v>
      </c>
      <c r="I41" s="42">
        <f>IF(ISBLANK($E41),IF(ISBLANK($F41),0,$F$6),$E$6)*$H41</f>
        <v>0.25</v>
      </c>
      <c r="J41" s="90"/>
      <c r="K41" s="143"/>
    </row>
    <row r="42" spans="1:204" s="23" customFormat="1" ht="38.25" x14ac:dyDescent="0.2">
      <c r="A42" s="36" t="str">
        <f>IF(NOT(COUNTBLANK(E42:G42)=2),"!","")</f>
        <v/>
      </c>
      <c r="B42" s="191" t="s">
        <v>48</v>
      </c>
      <c r="C42" s="192"/>
      <c r="D42" s="197" t="s">
        <v>130</v>
      </c>
      <c r="E42" s="39" t="s">
        <v>207</v>
      </c>
      <c r="F42" s="39"/>
      <c r="G42" s="39"/>
      <c r="H42" s="83">
        <v>0.25</v>
      </c>
      <c r="I42" s="42">
        <f>IF(ISBLANK($E42),IF(ISBLANK($F42),0,$F$6),$E$6)*$H42</f>
        <v>0.25</v>
      </c>
      <c r="J42" s="90"/>
      <c r="K42" s="143"/>
    </row>
    <row r="43" spans="1:204" s="23" customFormat="1" ht="25.5" x14ac:dyDescent="0.2">
      <c r="A43" s="36" t="str">
        <f>IF(NOT(COUNTBLANK(E43:G43)=2),"!","")</f>
        <v/>
      </c>
      <c r="B43" s="191" t="s">
        <v>50</v>
      </c>
      <c r="C43" s="192"/>
      <c r="D43" s="197" t="s">
        <v>51</v>
      </c>
      <c r="E43" s="39" t="s">
        <v>207</v>
      </c>
      <c r="F43" s="39"/>
      <c r="G43" s="39"/>
      <c r="H43" s="83">
        <v>0.25</v>
      </c>
      <c r="I43" s="42">
        <f>IF(ISBLANK($E43),IF(ISBLANK($F43),0,$F$6),$E$6)*$H43</f>
        <v>0.25</v>
      </c>
      <c r="J43" s="90"/>
      <c r="K43" s="143"/>
    </row>
    <row r="44" spans="1:204" s="23" customFormat="1" ht="38.25" x14ac:dyDescent="0.2">
      <c r="A44" s="36" t="str">
        <f>IF(NOT(COUNTBLANK(E44:G44)=2),"!","")</f>
        <v/>
      </c>
      <c r="B44" s="191" t="s">
        <v>52</v>
      </c>
      <c r="C44" s="180"/>
      <c r="D44" s="197" t="s">
        <v>175</v>
      </c>
      <c r="E44" s="39" t="s">
        <v>207</v>
      </c>
      <c r="F44" s="39"/>
      <c r="G44" s="39"/>
      <c r="H44" s="83">
        <v>0.25</v>
      </c>
      <c r="I44" s="42">
        <f>IF(ISBLANK($E44),IF(ISBLANK($F44),0,$F$6),$E$6)*$H44</f>
        <v>0.25</v>
      </c>
      <c r="J44" s="90"/>
      <c r="K44" s="143" t="s">
        <v>208</v>
      </c>
    </row>
    <row r="45" spans="1:204" s="49" customFormat="1" x14ac:dyDescent="0.2">
      <c r="A45" s="59"/>
      <c r="B45" s="60"/>
      <c r="C45" s="61"/>
      <c r="D45" s="62"/>
      <c r="E45" s="63"/>
      <c r="F45" s="63"/>
      <c r="G45" s="63"/>
      <c r="H45" s="83">
        <f>SUM(H41:H44)</f>
        <v>1</v>
      </c>
      <c r="I45" s="41">
        <f>SUM(I41:I44)</f>
        <v>1</v>
      </c>
      <c r="J45" s="64"/>
      <c r="K45" s="66"/>
    </row>
    <row r="46" spans="1:204" s="69" customFormat="1" ht="12" customHeight="1" x14ac:dyDescent="0.2">
      <c r="A46" s="70"/>
      <c r="B46" s="282"/>
      <c r="C46" s="282"/>
      <c r="D46" s="282"/>
      <c r="E46" s="71"/>
      <c r="F46" s="71"/>
      <c r="G46" s="71"/>
      <c r="H46" s="85"/>
      <c r="I46" s="72"/>
      <c r="K46" s="171"/>
    </row>
    <row r="47" spans="1:204" s="35" customFormat="1" ht="15" x14ac:dyDescent="0.2">
      <c r="A47" s="32" t="s">
        <v>53</v>
      </c>
      <c r="B47" s="268" t="s">
        <v>89</v>
      </c>
      <c r="C47" s="268"/>
      <c r="D47" s="268"/>
      <c r="E47" s="269"/>
      <c r="F47" s="269"/>
      <c r="G47" s="269"/>
      <c r="H47" s="269"/>
      <c r="I47" s="33">
        <v>0.2</v>
      </c>
      <c r="J47" s="34"/>
      <c r="K47" s="165"/>
    </row>
    <row r="48" spans="1:204" s="23" customFormat="1" ht="25.5" x14ac:dyDescent="0.2">
      <c r="A48" s="36" t="str">
        <f t="shared" ref="A48:A56" si="6">IF(NOT(COUNTBLANK(E48:G48)=2),"!","")</f>
        <v/>
      </c>
      <c r="B48" s="137" t="s">
        <v>54</v>
      </c>
      <c r="C48" s="37"/>
      <c r="D48" s="174" t="s">
        <v>114</v>
      </c>
      <c r="E48" s="39" t="s">
        <v>207</v>
      </c>
      <c r="F48" s="39"/>
      <c r="G48" s="40"/>
      <c r="H48" s="86">
        <v>0.1</v>
      </c>
      <c r="I48" s="42">
        <f t="shared" ref="I48:I56" si="7">IF(ISBLANK($E48),IF(ISBLANK($F48),0,$F$6),$E$6)*$H48</f>
        <v>0.1</v>
      </c>
      <c r="J48" s="90"/>
      <c r="K48" s="143"/>
    </row>
    <row r="49" spans="1:11" s="23" customFormat="1" ht="140.25" x14ac:dyDescent="0.2">
      <c r="A49" s="36" t="str">
        <f t="shared" si="6"/>
        <v/>
      </c>
      <c r="B49" s="137" t="s">
        <v>55</v>
      </c>
      <c r="C49" s="37"/>
      <c r="D49" s="174" t="s">
        <v>188</v>
      </c>
      <c r="E49" s="39" t="s">
        <v>207</v>
      </c>
      <c r="F49" s="39"/>
      <c r="G49" s="40"/>
      <c r="H49" s="83">
        <v>0.15</v>
      </c>
      <c r="I49" s="42">
        <f t="shared" si="7"/>
        <v>0.15</v>
      </c>
      <c r="J49" s="90"/>
      <c r="K49" s="265" t="s">
        <v>211</v>
      </c>
    </row>
    <row r="50" spans="1:11" s="23" customFormat="1" ht="50.45" customHeight="1" x14ac:dyDescent="0.2">
      <c r="A50" s="36" t="str">
        <f t="shared" si="6"/>
        <v/>
      </c>
      <c r="B50" s="137" t="s">
        <v>56</v>
      </c>
      <c r="C50" s="37"/>
      <c r="D50" s="174" t="s">
        <v>57</v>
      </c>
      <c r="E50" s="39" t="s">
        <v>207</v>
      </c>
      <c r="F50" s="39"/>
      <c r="G50" s="40"/>
      <c r="H50" s="83">
        <v>0.1</v>
      </c>
      <c r="I50" s="42">
        <f t="shared" si="7"/>
        <v>0.1</v>
      </c>
      <c r="J50" s="90"/>
      <c r="K50" s="143"/>
    </row>
    <row r="51" spans="1:11" s="23" customFormat="1" ht="44.45" customHeight="1" x14ac:dyDescent="0.2">
      <c r="A51" s="36" t="str">
        <f t="shared" si="6"/>
        <v/>
      </c>
      <c r="B51" s="137" t="s">
        <v>58</v>
      </c>
      <c r="C51" s="38"/>
      <c r="D51" s="174" t="s">
        <v>171</v>
      </c>
      <c r="E51" s="39" t="s">
        <v>207</v>
      </c>
      <c r="F51" s="39"/>
      <c r="G51" s="40"/>
      <c r="H51" s="83">
        <v>0.1</v>
      </c>
      <c r="I51" s="42">
        <f t="shared" si="7"/>
        <v>0.1</v>
      </c>
      <c r="J51" s="90"/>
      <c r="K51" s="143"/>
    </row>
    <row r="52" spans="1:11" s="23" customFormat="1" ht="102" x14ac:dyDescent="0.2">
      <c r="A52" s="36" t="str">
        <f t="shared" si="6"/>
        <v/>
      </c>
      <c r="B52" s="137" t="s">
        <v>59</v>
      </c>
      <c r="C52" s="37"/>
      <c r="D52" s="178" t="s">
        <v>172</v>
      </c>
      <c r="E52" s="39" t="s">
        <v>207</v>
      </c>
      <c r="F52" s="39"/>
      <c r="G52" s="39"/>
      <c r="H52" s="83">
        <v>0.1</v>
      </c>
      <c r="I52" s="42">
        <f t="shared" si="7"/>
        <v>0.1</v>
      </c>
      <c r="J52" s="90"/>
      <c r="K52" s="265" t="s">
        <v>211</v>
      </c>
    </row>
    <row r="53" spans="1:11" s="23" customFormat="1" ht="63.75" x14ac:dyDescent="0.2">
      <c r="A53" s="36" t="str">
        <f t="shared" si="6"/>
        <v/>
      </c>
      <c r="B53" s="137" t="s">
        <v>60</v>
      </c>
      <c r="C53" s="37"/>
      <c r="D53" s="178" t="s">
        <v>173</v>
      </c>
      <c r="E53" s="39" t="s">
        <v>207</v>
      </c>
      <c r="F53" s="39"/>
      <c r="G53" s="39"/>
      <c r="H53" s="83">
        <v>0.1</v>
      </c>
      <c r="I53" s="42">
        <f t="shared" si="7"/>
        <v>0.1</v>
      </c>
      <c r="J53" s="90"/>
      <c r="K53" s="265" t="s">
        <v>211</v>
      </c>
    </row>
    <row r="54" spans="1:11" s="23" customFormat="1" ht="63.75" x14ac:dyDescent="0.2">
      <c r="A54" s="36" t="str">
        <f t="shared" si="6"/>
        <v/>
      </c>
      <c r="B54" s="137" t="s">
        <v>61</v>
      </c>
      <c r="C54" s="37"/>
      <c r="D54" s="178" t="s">
        <v>189</v>
      </c>
      <c r="E54" s="39" t="s">
        <v>207</v>
      </c>
      <c r="F54" s="39"/>
      <c r="G54" s="39"/>
      <c r="H54" s="83">
        <v>0.1</v>
      </c>
      <c r="I54" s="42">
        <f t="shared" si="7"/>
        <v>0.1</v>
      </c>
      <c r="J54" s="90"/>
      <c r="K54" s="143" t="s">
        <v>216</v>
      </c>
    </row>
    <row r="55" spans="1:11" s="23" customFormat="1" ht="51" x14ac:dyDescent="0.2">
      <c r="A55" s="36" t="str">
        <f t="shared" si="6"/>
        <v/>
      </c>
      <c r="B55" s="137" t="s">
        <v>62</v>
      </c>
      <c r="C55" s="37"/>
      <c r="D55" s="178" t="s">
        <v>174</v>
      </c>
      <c r="E55" s="39" t="s">
        <v>207</v>
      </c>
      <c r="F55" s="39"/>
      <c r="G55" s="39"/>
      <c r="H55" s="83">
        <v>0.15</v>
      </c>
      <c r="I55" s="42">
        <f t="shared" si="7"/>
        <v>0.15</v>
      </c>
      <c r="J55" s="90"/>
      <c r="K55" s="265" t="s">
        <v>211</v>
      </c>
    </row>
    <row r="56" spans="1:11" s="23" customFormat="1" ht="63.75" x14ac:dyDescent="0.2">
      <c r="A56" s="36" t="str">
        <f t="shared" si="6"/>
        <v/>
      </c>
      <c r="B56" s="137" t="s">
        <v>63</v>
      </c>
      <c r="C56" s="37"/>
      <c r="D56" s="178" t="s">
        <v>190</v>
      </c>
      <c r="E56" s="39" t="s">
        <v>207</v>
      </c>
      <c r="F56" s="39"/>
      <c r="G56" s="39"/>
      <c r="H56" s="83">
        <v>0.1</v>
      </c>
      <c r="I56" s="42">
        <f t="shared" si="7"/>
        <v>0.1</v>
      </c>
      <c r="J56" s="90"/>
      <c r="K56" s="143" t="s">
        <v>217</v>
      </c>
    </row>
    <row r="57" spans="1:11" s="23" customFormat="1" x14ac:dyDescent="0.2">
      <c r="A57" s="43"/>
      <c r="B57" s="65"/>
      <c r="C57" s="44"/>
      <c r="D57" s="95"/>
      <c r="E57" s="46"/>
      <c r="F57" s="46"/>
      <c r="G57" s="46"/>
      <c r="H57" s="83">
        <f>SUM(H48:H56)</f>
        <v>0.99999999999999989</v>
      </c>
      <c r="I57" s="41">
        <f>SUM(I48:I56)</f>
        <v>0.99999999999999989</v>
      </c>
      <c r="J57" s="90"/>
      <c r="K57" s="66"/>
    </row>
    <row r="58" spans="1:11" s="21" customFormat="1" x14ac:dyDescent="0.2">
      <c r="B58" s="68"/>
      <c r="C58" s="68"/>
      <c r="E58" s="47"/>
      <c r="F58" s="47"/>
      <c r="G58" s="47"/>
      <c r="H58" s="84"/>
      <c r="I58" s="50"/>
      <c r="J58" s="56"/>
      <c r="K58" s="62"/>
    </row>
    <row r="59" spans="1:11" s="35" customFormat="1" ht="15" x14ac:dyDescent="0.25">
      <c r="A59" s="32" t="s">
        <v>64</v>
      </c>
      <c r="B59" s="283" t="s">
        <v>94</v>
      </c>
      <c r="C59" s="283"/>
      <c r="D59" s="283"/>
      <c r="E59" s="284"/>
      <c r="F59" s="284"/>
      <c r="G59" s="284"/>
      <c r="H59" s="284"/>
      <c r="I59" s="54">
        <v>0.2</v>
      </c>
      <c r="J59" s="34"/>
      <c r="K59" s="165"/>
    </row>
    <row r="60" spans="1:11" s="35" customFormat="1" ht="76.5" x14ac:dyDescent="0.25">
      <c r="A60" s="36" t="str">
        <f t="shared" ref="A60:A69" si="8">IF(NOT(COUNTBLANK(E60:G60)=2),"!","")</f>
        <v/>
      </c>
      <c r="B60" s="179" t="s">
        <v>65</v>
      </c>
      <c r="C60" s="199"/>
      <c r="D60" s="177" t="s">
        <v>155</v>
      </c>
      <c r="E60" s="129" t="s">
        <v>207</v>
      </c>
      <c r="F60" s="129"/>
      <c r="G60" s="129"/>
      <c r="H60" s="130">
        <v>0.1</v>
      </c>
      <c r="I60" s="131">
        <f t="shared" ref="I60:I69" si="9">IF(ISBLANK($E60),IF(ISBLANK($F60),0,$F$6),$E$6)*$H60</f>
        <v>0.1</v>
      </c>
      <c r="J60" s="34"/>
      <c r="K60" s="143"/>
    </row>
    <row r="61" spans="1:11" s="23" customFormat="1" ht="102" x14ac:dyDescent="0.2">
      <c r="A61" s="36" t="str">
        <f t="shared" si="8"/>
        <v/>
      </c>
      <c r="B61" s="179" t="s">
        <v>66</v>
      </c>
      <c r="C61" s="180"/>
      <c r="D61" s="177" t="s">
        <v>191</v>
      </c>
      <c r="E61" s="129" t="s">
        <v>207</v>
      </c>
      <c r="F61" s="154"/>
      <c r="G61" s="155"/>
      <c r="H61" s="128">
        <v>0.1</v>
      </c>
      <c r="I61" s="156">
        <f t="shared" si="9"/>
        <v>0.1</v>
      </c>
      <c r="J61" s="90"/>
      <c r="K61" s="143" t="s">
        <v>216</v>
      </c>
    </row>
    <row r="62" spans="1:11" s="23" customFormat="1" ht="51" x14ac:dyDescent="0.2">
      <c r="A62" s="36" t="str">
        <f t="shared" si="8"/>
        <v/>
      </c>
      <c r="B62" s="179" t="s">
        <v>67</v>
      </c>
      <c r="C62" s="180"/>
      <c r="D62" s="177" t="s">
        <v>131</v>
      </c>
      <c r="E62" s="129" t="s">
        <v>207</v>
      </c>
      <c r="F62" s="39"/>
      <c r="G62" s="40"/>
      <c r="H62" s="83">
        <v>0.05</v>
      </c>
      <c r="I62" s="42">
        <f t="shared" si="9"/>
        <v>0.05</v>
      </c>
      <c r="J62" s="90"/>
      <c r="K62" s="143"/>
    </row>
    <row r="63" spans="1:11" s="23" customFormat="1" ht="51" x14ac:dyDescent="0.2">
      <c r="A63" s="36" t="str">
        <f t="shared" si="8"/>
        <v/>
      </c>
      <c r="B63" s="179" t="s">
        <v>68</v>
      </c>
      <c r="C63" s="180"/>
      <c r="D63" s="177" t="s">
        <v>161</v>
      </c>
      <c r="E63" s="129" t="s">
        <v>207</v>
      </c>
      <c r="F63" s="39"/>
      <c r="G63" s="40"/>
      <c r="H63" s="83">
        <v>0.1</v>
      </c>
      <c r="I63" s="42">
        <f t="shared" si="9"/>
        <v>0.1</v>
      </c>
      <c r="J63" s="90"/>
      <c r="K63" s="143"/>
    </row>
    <row r="64" spans="1:11" s="23" customFormat="1" ht="38.25" x14ac:dyDescent="0.2">
      <c r="A64" s="36" t="str">
        <f t="shared" si="8"/>
        <v/>
      </c>
      <c r="B64" s="179" t="s">
        <v>69</v>
      </c>
      <c r="C64" s="180"/>
      <c r="D64" s="177" t="s">
        <v>167</v>
      </c>
      <c r="E64" s="129" t="s">
        <v>207</v>
      </c>
      <c r="F64" s="39"/>
      <c r="G64" s="40"/>
      <c r="H64" s="83">
        <v>0.1</v>
      </c>
      <c r="I64" s="42">
        <f t="shared" si="9"/>
        <v>0.1</v>
      </c>
      <c r="J64" s="90"/>
      <c r="K64" s="265" t="s">
        <v>209</v>
      </c>
    </row>
    <row r="65" spans="1:11" s="23" customFormat="1" ht="63.75" x14ac:dyDescent="0.2">
      <c r="A65" s="36" t="str">
        <f t="shared" si="8"/>
        <v/>
      </c>
      <c r="B65" s="179" t="s">
        <v>70</v>
      </c>
      <c r="C65" s="198"/>
      <c r="D65" s="177" t="s">
        <v>192</v>
      </c>
      <c r="E65" s="129" t="s">
        <v>207</v>
      </c>
      <c r="F65" s="39"/>
      <c r="G65" s="40"/>
      <c r="H65" s="83">
        <v>0.15</v>
      </c>
      <c r="I65" s="42">
        <f t="shared" si="9"/>
        <v>0.15</v>
      </c>
      <c r="J65" s="90"/>
      <c r="K65" s="143"/>
    </row>
    <row r="66" spans="1:11" s="23" customFormat="1" ht="38.25" x14ac:dyDescent="0.2">
      <c r="A66" s="36" t="str">
        <f t="shared" si="8"/>
        <v/>
      </c>
      <c r="B66" s="179" t="s">
        <v>71</v>
      </c>
      <c r="C66" s="198"/>
      <c r="D66" s="177" t="s">
        <v>169</v>
      </c>
      <c r="E66" s="129"/>
      <c r="F66" s="39" t="s">
        <v>207</v>
      </c>
      <c r="G66" s="40"/>
      <c r="H66" s="83">
        <v>0.15</v>
      </c>
      <c r="I66" s="42">
        <f t="shared" si="9"/>
        <v>7.4999999999999997E-2</v>
      </c>
      <c r="J66" s="90"/>
      <c r="K66" s="143"/>
    </row>
    <row r="67" spans="1:11" s="23" customFormat="1" ht="89.25" x14ac:dyDescent="0.2">
      <c r="A67" s="36" t="str">
        <f t="shared" si="8"/>
        <v/>
      </c>
      <c r="B67" s="179" t="s">
        <v>73</v>
      </c>
      <c r="C67" s="184"/>
      <c r="D67" s="185" t="s">
        <v>72</v>
      </c>
      <c r="E67" s="129" t="s">
        <v>207</v>
      </c>
      <c r="F67" s="124"/>
      <c r="G67" s="125"/>
      <c r="H67" s="126">
        <v>0.1</v>
      </c>
      <c r="I67" s="127">
        <f t="shared" si="9"/>
        <v>0.1</v>
      </c>
      <c r="J67" s="90"/>
      <c r="K67" s="143"/>
    </row>
    <row r="68" spans="1:11" s="66" customFormat="1" ht="63.75" x14ac:dyDescent="0.2">
      <c r="A68" s="36" t="str">
        <f t="shared" si="8"/>
        <v/>
      </c>
      <c r="B68" s="179" t="s">
        <v>149</v>
      </c>
      <c r="C68" s="186"/>
      <c r="D68" s="177" t="s">
        <v>109</v>
      </c>
      <c r="E68" s="129" t="s">
        <v>207</v>
      </c>
      <c r="F68" s="129"/>
      <c r="G68" s="129"/>
      <c r="H68" s="130">
        <v>0.1</v>
      </c>
      <c r="I68" s="131">
        <f t="shared" si="9"/>
        <v>0.1</v>
      </c>
      <c r="J68" s="67"/>
      <c r="K68" s="143"/>
    </row>
    <row r="69" spans="1:11" s="66" customFormat="1" ht="51" x14ac:dyDescent="0.2">
      <c r="A69" s="36" t="str">
        <f t="shared" si="8"/>
        <v/>
      </c>
      <c r="B69" s="179" t="s">
        <v>150</v>
      </c>
      <c r="C69" s="181"/>
      <c r="D69" s="177" t="s">
        <v>132</v>
      </c>
      <c r="E69" s="129" t="s">
        <v>207</v>
      </c>
      <c r="F69" s="129"/>
      <c r="G69" s="129"/>
      <c r="H69" s="130">
        <v>0.05</v>
      </c>
      <c r="I69" s="131">
        <f t="shared" si="9"/>
        <v>0.05</v>
      </c>
      <c r="J69" s="67"/>
      <c r="K69" s="143"/>
    </row>
    <row r="70" spans="1:11" s="23" customFormat="1" x14ac:dyDescent="0.2">
      <c r="A70" s="43"/>
      <c r="B70" s="65"/>
      <c r="C70" s="45"/>
      <c r="D70" s="94"/>
      <c r="E70" s="46"/>
      <c r="F70" s="46"/>
      <c r="G70" s="46"/>
      <c r="H70" s="128">
        <f>SUM(H60:H69)</f>
        <v>1</v>
      </c>
      <c r="I70" s="79">
        <f>SUM(I60:I69)</f>
        <v>0.92499999999999993</v>
      </c>
      <c r="J70" s="90"/>
      <c r="K70" s="66"/>
    </row>
    <row r="71" spans="1:11" s="49" customFormat="1" x14ac:dyDescent="0.2">
      <c r="A71" s="47"/>
      <c r="B71" s="48"/>
      <c r="C71" s="48"/>
      <c r="D71" s="96"/>
      <c r="E71" s="47"/>
      <c r="F71" s="47"/>
      <c r="G71" s="47"/>
      <c r="H71" s="84"/>
      <c r="I71" s="51"/>
      <c r="J71" s="67"/>
      <c r="K71" s="66"/>
    </row>
    <row r="72" spans="1:11" s="135" customFormat="1" ht="23.25" customHeight="1" x14ac:dyDescent="0.25">
      <c r="A72" s="132" t="s">
        <v>74</v>
      </c>
      <c r="B72" s="266" t="s">
        <v>118</v>
      </c>
      <c r="C72" s="266"/>
      <c r="D72" s="266"/>
      <c r="E72" s="266"/>
      <c r="F72" s="266"/>
      <c r="G72" s="266"/>
      <c r="H72" s="266"/>
      <c r="I72" s="133">
        <v>0.1</v>
      </c>
      <c r="J72" s="136"/>
      <c r="K72" s="170"/>
    </row>
    <row r="73" spans="1:11" s="23" customFormat="1" ht="51" x14ac:dyDescent="0.2">
      <c r="A73" s="36" t="str">
        <f>IF(NOT(COUNTBLANK(E73:G73)=2),"!","")</f>
        <v/>
      </c>
      <c r="B73" s="77" t="s">
        <v>75</v>
      </c>
      <c r="C73" s="38"/>
      <c r="D73" s="174" t="s">
        <v>76</v>
      </c>
      <c r="E73" s="40" t="s">
        <v>207</v>
      </c>
      <c r="F73" s="39"/>
      <c r="G73" s="39"/>
      <c r="H73" s="83">
        <v>0.2</v>
      </c>
      <c r="I73" s="42">
        <f>IF(ISBLANK($E73),IF(ISBLANK($F73),0,$F$6),$E$6)*$H73</f>
        <v>0.2</v>
      </c>
      <c r="J73" s="90"/>
      <c r="K73" s="143"/>
    </row>
    <row r="74" spans="1:11" s="23" customFormat="1" ht="25.5" x14ac:dyDescent="0.2">
      <c r="A74" s="36" t="str">
        <f>IF(NOT(COUNTBLANK(E74:G74)=2),"!","")</f>
        <v/>
      </c>
      <c r="B74" s="77" t="s">
        <v>77</v>
      </c>
      <c r="C74" s="38"/>
      <c r="D74" s="174" t="s">
        <v>78</v>
      </c>
      <c r="E74" s="40" t="s">
        <v>207</v>
      </c>
      <c r="F74" s="39"/>
      <c r="G74" s="39"/>
      <c r="H74" s="83">
        <v>0.2</v>
      </c>
      <c r="I74" s="42">
        <f t="shared" ref="I74:I76" si="10">IF(ISBLANK($E74),IF(ISBLANK($F74),0,$F$6),$E$6)*$H74</f>
        <v>0.2</v>
      </c>
      <c r="J74" s="90"/>
      <c r="K74" s="143"/>
    </row>
    <row r="75" spans="1:11" s="23" customFormat="1" ht="51" x14ac:dyDescent="0.2">
      <c r="A75" s="36" t="str">
        <f>IF(NOT(COUNTBLANK(E75:G75)=2),"!","")</f>
        <v/>
      </c>
      <c r="B75" s="77" t="s">
        <v>79</v>
      </c>
      <c r="C75" s="38"/>
      <c r="D75" s="174" t="s">
        <v>80</v>
      </c>
      <c r="E75" s="125" t="s">
        <v>207</v>
      </c>
      <c r="F75" s="124"/>
      <c r="G75" s="124"/>
      <c r="H75" s="83">
        <v>0.2</v>
      </c>
      <c r="I75" s="42">
        <f t="shared" si="10"/>
        <v>0.2</v>
      </c>
      <c r="J75" s="90"/>
      <c r="K75" s="143"/>
    </row>
    <row r="76" spans="1:11" s="23" customFormat="1" ht="38.25" x14ac:dyDescent="0.2">
      <c r="A76" s="36" t="str">
        <f t="shared" ref="A76:A77" si="11">IF(NOT(COUNTBLANK(E76:G76)=2),"!","")</f>
        <v/>
      </c>
      <c r="B76" s="159" t="s">
        <v>134</v>
      </c>
      <c r="C76" s="160"/>
      <c r="D76" s="178" t="s">
        <v>163</v>
      </c>
      <c r="E76" s="129" t="s">
        <v>207</v>
      </c>
      <c r="F76" s="129"/>
      <c r="G76" s="129"/>
      <c r="H76" s="83">
        <v>0.2</v>
      </c>
      <c r="I76" s="42">
        <f t="shared" si="10"/>
        <v>0.2</v>
      </c>
      <c r="J76" s="67"/>
      <c r="K76" s="143"/>
    </row>
    <row r="77" spans="1:11" s="23" customFormat="1" ht="63.75" x14ac:dyDescent="0.2">
      <c r="A77" s="36" t="str">
        <f t="shared" si="11"/>
        <v/>
      </c>
      <c r="B77" s="161" t="s">
        <v>135</v>
      </c>
      <c r="C77" s="162"/>
      <c r="D77" s="175" t="s">
        <v>164</v>
      </c>
      <c r="E77" s="129" t="s">
        <v>207</v>
      </c>
      <c r="F77" s="129"/>
      <c r="G77" s="129"/>
      <c r="H77" s="83">
        <v>0.2</v>
      </c>
      <c r="I77" s="42">
        <f>IF(ISBLANK($E77),IF(ISBLANK($F77),0,$F$6),$E$6)*$H77</f>
        <v>0.2</v>
      </c>
      <c r="J77" s="67"/>
      <c r="K77" s="143" t="s">
        <v>216</v>
      </c>
    </row>
    <row r="78" spans="1:11" x14ac:dyDescent="0.2">
      <c r="H78" s="83">
        <f>SUM(H73:H77)</f>
        <v>1</v>
      </c>
      <c r="I78" s="42">
        <f>SUM(I73:I77)</f>
        <v>1</v>
      </c>
    </row>
    <row r="82" spans="1:11" ht="12.75" customHeight="1" x14ac:dyDescent="0.25">
      <c r="A82" s="266" t="s">
        <v>133</v>
      </c>
      <c r="B82" s="266"/>
      <c r="C82" s="266"/>
      <c r="D82" s="266"/>
      <c r="E82" s="266"/>
      <c r="F82" s="266"/>
      <c r="G82" s="266"/>
      <c r="I82" s="133">
        <v>0.1</v>
      </c>
    </row>
    <row r="83" spans="1:11" ht="63.75" x14ac:dyDescent="0.2">
      <c r="A83" s="163"/>
      <c r="B83" s="164" t="s">
        <v>136</v>
      </c>
      <c r="D83" s="172" t="s">
        <v>156</v>
      </c>
      <c r="E83" s="152" t="s">
        <v>207</v>
      </c>
      <c r="F83" s="152"/>
      <c r="G83" s="152"/>
      <c r="H83" s="83">
        <v>0.25</v>
      </c>
      <c r="I83" s="42">
        <f>IF(ISBLANK($E83),IF(ISBLANK($F83),0,$F$6),$E$6)*$H83</f>
        <v>0.25</v>
      </c>
      <c r="K83" s="143"/>
    </row>
    <row r="84" spans="1:11" ht="63.75" x14ac:dyDescent="0.2">
      <c r="A84" s="163"/>
      <c r="B84" s="164" t="s">
        <v>137</v>
      </c>
      <c r="D84" s="172" t="s">
        <v>198</v>
      </c>
      <c r="E84" s="152" t="s">
        <v>207</v>
      </c>
      <c r="F84" s="152"/>
      <c r="G84" s="152"/>
      <c r="H84" s="83">
        <v>0.2</v>
      </c>
      <c r="I84" s="42">
        <f t="shared" ref="I84:I87" si="12">IF(ISBLANK($E84),IF(ISBLANK($F84),0,$F$6),$E$6)*$H84</f>
        <v>0.2</v>
      </c>
      <c r="K84" s="143"/>
    </row>
    <row r="85" spans="1:11" ht="51" x14ac:dyDescent="0.2">
      <c r="A85" s="163"/>
      <c r="B85" s="164" t="s">
        <v>138</v>
      </c>
      <c r="D85" s="172" t="s">
        <v>157</v>
      </c>
      <c r="E85" s="152"/>
      <c r="F85" s="152" t="s">
        <v>207</v>
      </c>
      <c r="G85" s="152"/>
      <c r="H85" s="83">
        <v>0.25</v>
      </c>
      <c r="I85" s="42">
        <f t="shared" si="12"/>
        <v>0.125</v>
      </c>
      <c r="K85" s="143"/>
    </row>
    <row r="86" spans="1:11" ht="51" x14ac:dyDescent="0.2">
      <c r="A86" s="163"/>
      <c r="B86" s="164" t="s">
        <v>139</v>
      </c>
      <c r="D86" s="172" t="s">
        <v>158</v>
      </c>
      <c r="E86" s="152"/>
      <c r="F86" s="152"/>
      <c r="G86" s="152" t="s">
        <v>207</v>
      </c>
      <c r="H86" s="83">
        <v>0.2</v>
      </c>
      <c r="I86" s="42">
        <f t="shared" si="12"/>
        <v>0</v>
      </c>
      <c r="K86" s="143"/>
    </row>
    <row r="87" spans="1:11" ht="51" x14ac:dyDescent="0.2">
      <c r="A87" s="163"/>
      <c r="B87" s="164" t="s">
        <v>140</v>
      </c>
      <c r="D87" s="172" t="s">
        <v>159</v>
      </c>
      <c r="E87" s="152"/>
      <c r="F87" s="152"/>
      <c r="G87" s="152" t="s">
        <v>207</v>
      </c>
      <c r="H87" s="83">
        <v>0.1</v>
      </c>
      <c r="I87" s="42">
        <f t="shared" si="12"/>
        <v>0</v>
      </c>
      <c r="K87" s="143"/>
    </row>
    <row r="88" spans="1:11" x14ac:dyDescent="0.2">
      <c r="H88" s="83">
        <f>SUM(H83:H87)</f>
        <v>0.99999999999999989</v>
      </c>
      <c r="I88" s="42">
        <f>SUM(I83:I87)</f>
        <v>0.57499999999999996</v>
      </c>
    </row>
  </sheetData>
  <sheetProtection selectLockedCells="1" selectUnlockedCells="1"/>
  <mergeCells count="21">
    <mergeCell ref="E3:I3"/>
    <mergeCell ref="B46:D46"/>
    <mergeCell ref="B47:D47"/>
    <mergeCell ref="E47:H47"/>
    <mergeCell ref="B59:D59"/>
    <mergeCell ref="E59:H59"/>
    <mergeCell ref="B20:D20"/>
    <mergeCell ref="E20:H20"/>
    <mergeCell ref="B40:D40"/>
    <mergeCell ref="E40:H40"/>
    <mergeCell ref="A82:G82"/>
    <mergeCell ref="B72:H72"/>
    <mergeCell ref="I5:I7"/>
    <mergeCell ref="A7:D7"/>
    <mergeCell ref="B8:D8"/>
    <mergeCell ref="B31:D31"/>
    <mergeCell ref="E31:H31"/>
    <mergeCell ref="E5:G5"/>
    <mergeCell ref="H5:H7"/>
    <mergeCell ref="B9:D9"/>
    <mergeCell ref="E9:H9"/>
  </mergeCells>
  <phoneticPr fontId="0" type="noConversion"/>
  <hyperlinks>
    <hyperlink ref="K27" r:id="rId1"/>
    <hyperlink ref="K49" r:id="rId2"/>
    <hyperlink ref="K52" r:id="rId3"/>
    <hyperlink ref="K53" r:id="rId4"/>
    <hyperlink ref="K55" r:id="rId5"/>
    <hyperlink ref="K64" r:id="rId6"/>
  </hyperlinks>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7"/>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zoomScale="75" zoomScaleNormal="100" zoomScaleSheetLayoutView="100" workbookViewId="0">
      <selection activeCell="P1" sqref="P1:P1048576"/>
    </sheetView>
  </sheetViews>
  <sheetFormatPr defaultColWidth="8.85546875" defaultRowHeight="12.75" x14ac:dyDescent="0.2"/>
  <cols>
    <col min="1" max="1" width="0.85546875" style="246" customWidth="1"/>
    <col min="2" max="2" width="1.28515625" style="246" customWidth="1"/>
    <col min="3" max="3" width="20.140625" style="246" customWidth="1"/>
    <col min="4" max="5" width="11.7109375" style="246" customWidth="1"/>
    <col min="6" max="6" width="8.85546875" style="246" customWidth="1"/>
    <col min="7" max="7" width="1.28515625" style="246" customWidth="1"/>
    <col min="8" max="8" width="19.7109375" style="246" customWidth="1"/>
    <col min="9" max="10" width="11.7109375" style="246" customWidth="1"/>
    <col min="11" max="11" width="8.85546875" style="246" customWidth="1"/>
    <col min="12" max="12" width="1.28515625" style="246" customWidth="1"/>
    <col min="13" max="13" width="19.85546875" style="246" customWidth="1"/>
    <col min="14" max="15" width="11.7109375" style="246" customWidth="1"/>
    <col min="16" max="17" width="8.85546875" style="246" customWidth="1"/>
    <col min="18" max="18" width="15.85546875" style="246" customWidth="1"/>
    <col min="19" max="16384" width="8.85546875" style="246"/>
  </cols>
  <sheetData>
    <row r="1" spans="2:20" s="203" customFormat="1" ht="23.25" x14ac:dyDescent="0.3">
      <c r="C1" s="204" t="s">
        <v>154</v>
      </c>
      <c r="D1" s="204"/>
      <c r="E1" s="204"/>
      <c r="F1" s="204"/>
      <c r="G1" s="204"/>
      <c r="H1" s="204"/>
      <c r="I1" s="204"/>
      <c r="J1" s="204"/>
      <c r="K1" s="204"/>
      <c r="L1" s="204"/>
      <c r="M1" s="204"/>
      <c r="N1" s="204"/>
      <c r="O1" s="204"/>
      <c r="Q1" s="205"/>
      <c r="R1" s="205"/>
      <c r="S1" s="205"/>
      <c r="T1" s="205"/>
    </row>
    <row r="2" spans="2:20" s="208" customFormat="1" ht="23.25" customHeight="1" x14ac:dyDescent="0.3">
      <c r="B2" s="206"/>
      <c r="C2" s="295" t="s">
        <v>0</v>
      </c>
      <c r="D2" s="295"/>
      <c r="E2" s="295"/>
      <c r="F2" s="295"/>
      <c r="G2" s="295"/>
      <c r="H2" s="295"/>
      <c r="I2" s="295"/>
      <c r="J2" s="295"/>
      <c r="K2" s="295"/>
      <c r="L2" s="295"/>
      <c r="M2" s="295"/>
      <c r="N2" s="295"/>
      <c r="O2" s="295"/>
      <c r="P2" s="207"/>
      <c r="Q2" s="207"/>
      <c r="R2" s="207"/>
      <c r="S2" s="207"/>
      <c r="T2" s="207"/>
    </row>
    <row r="3" spans="2:20" s="209" customFormat="1" ht="20.25" x14ac:dyDescent="0.3">
      <c r="C3" s="295" t="s">
        <v>87</v>
      </c>
      <c r="D3" s="295"/>
      <c r="E3" s="295"/>
      <c r="F3" s="295"/>
      <c r="G3" s="295"/>
      <c r="H3" s="295"/>
      <c r="I3" s="295"/>
      <c r="J3" s="295"/>
      <c r="K3" s="295"/>
      <c r="L3" s="295"/>
      <c r="M3" s="295"/>
      <c r="N3" s="295"/>
      <c r="O3" s="295"/>
      <c r="Q3" s="210"/>
      <c r="R3" s="210"/>
      <c r="S3" s="210"/>
      <c r="T3" s="210"/>
    </row>
    <row r="4" spans="2:20" s="211" customFormat="1" ht="14.25" customHeight="1" x14ac:dyDescent="0.35">
      <c r="C4" s="212"/>
      <c r="D4" s="212"/>
      <c r="E4" s="212"/>
      <c r="F4" s="212"/>
      <c r="G4" s="212"/>
      <c r="H4" s="213"/>
      <c r="I4" s="213"/>
      <c r="J4" s="212"/>
      <c r="K4" s="214"/>
      <c r="L4" s="215"/>
      <c r="M4" s="212"/>
      <c r="N4" s="216"/>
      <c r="O4" s="215"/>
      <c r="P4" s="217"/>
      <c r="Q4" s="218"/>
      <c r="R4" s="218"/>
      <c r="S4" s="218"/>
      <c r="T4" s="218"/>
    </row>
    <row r="5" spans="2:20" s="211" customFormat="1" ht="24" customHeight="1" x14ac:dyDescent="0.2">
      <c r="G5" s="287" t="s">
        <v>88</v>
      </c>
      <c r="H5" s="287"/>
      <c r="I5" s="287"/>
      <c r="J5" s="287"/>
      <c r="P5" s="217"/>
      <c r="Q5" s="217"/>
      <c r="R5" s="217"/>
      <c r="S5" s="217"/>
      <c r="T5" s="217"/>
    </row>
    <row r="6" spans="2:20" s="220" customFormat="1" ht="33" customHeight="1" x14ac:dyDescent="0.25">
      <c r="B6" s="219"/>
      <c r="C6" s="294" t="s">
        <v>89</v>
      </c>
      <c r="D6" s="294"/>
      <c r="E6" s="294"/>
      <c r="G6" s="287"/>
      <c r="H6" s="287"/>
      <c r="I6" s="287"/>
      <c r="J6" s="287"/>
      <c r="L6" s="287" t="s">
        <v>90</v>
      </c>
      <c r="M6" s="287"/>
      <c r="N6" s="287"/>
      <c r="O6" s="287"/>
      <c r="Q6" s="221"/>
      <c r="R6" s="221"/>
      <c r="S6" s="221"/>
      <c r="T6" s="221"/>
    </row>
    <row r="7" spans="2:20" s="220" customFormat="1" ht="34.5" customHeight="1" x14ac:dyDescent="0.25">
      <c r="B7" s="222"/>
      <c r="C7" s="294"/>
      <c r="D7" s="294"/>
      <c r="E7" s="294"/>
      <c r="G7" s="223"/>
      <c r="H7" s="224"/>
      <c r="I7" s="225" t="s">
        <v>91</v>
      </c>
      <c r="J7" s="226"/>
      <c r="L7" s="287"/>
      <c r="M7" s="287"/>
      <c r="N7" s="287"/>
      <c r="O7" s="287"/>
      <c r="Q7" s="221"/>
      <c r="R7" s="221"/>
      <c r="S7" s="221"/>
      <c r="T7" s="221"/>
    </row>
    <row r="8" spans="2:20" s="220" customFormat="1" ht="15" x14ac:dyDescent="0.2">
      <c r="B8" s="223"/>
      <c r="C8" s="224"/>
      <c r="D8" s="225" t="s">
        <v>91</v>
      </c>
      <c r="E8" s="226"/>
      <c r="G8" s="223"/>
      <c r="H8" s="217" t="s">
        <v>92</v>
      </c>
      <c r="I8" s="227">
        <f>'two-tier system'!I74</f>
        <v>0.1</v>
      </c>
      <c r="J8" s="228"/>
      <c r="L8" s="223"/>
      <c r="M8" s="224"/>
      <c r="N8" s="225" t="s">
        <v>91</v>
      </c>
      <c r="O8" s="226"/>
      <c r="Q8" s="224"/>
      <c r="R8" s="224"/>
      <c r="S8" s="225"/>
      <c r="T8" s="225"/>
    </row>
    <row r="9" spans="2:20" s="220" customFormat="1" ht="15" x14ac:dyDescent="0.2">
      <c r="B9" s="223"/>
      <c r="C9" s="217" t="s">
        <v>92</v>
      </c>
      <c r="D9" s="227">
        <f>'two-tier system'!I48</f>
        <v>0.2</v>
      </c>
      <c r="E9" s="228"/>
      <c r="G9" s="223"/>
      <c r="H9" s="217" t="s">
        <v>93</v>
      </c>
      <c r="I9" s="229">
        <f>'two-tier system'!I80</f>
        <v>0</v>
      </c>
      <c r="J9" s="228"/>
      <c r="L9" s="223"/>
      <c r="M9" s="217" t="s">
        <v>92</v>
      </c>
      <c r="N9" s="227">
        <f>'two-tier system'!I35</f>
        <v>0.1</v>
      </c>
      <c r="O9" s="228"/>
      <c r="Q9" s="224"/>
      <c r="R9" s="217"/>
      <c r="S9" s="227"/>
      <c r="T9" s="227"/>
    </row>
    <row r="10" spans="2:20" s="220" customFormat="1" ht="15" customHeight="1" x14ac:dyDescent="0.2">
      <c r="B10" s="223"/>
      <c r="C10" s="217" t="s">
        <v>93</v>
      </c>
      <c r="D10" s="230">
        <f>'two-tier system'!I58</f>
        <v>0</v>
      </c>
      <c r="E10" s="228"/>
      <c r="G10" s="231"/>
      <c r="H10" s="232"/>
      <c r="I10" s="233"/>
      <c r="J10" s="234"/>
      <c r="L10" s="223"/>
      <c r="M10" s="217" t="s">
        <v>93</v>
      </c>
      <c r="N10" s="230">
        <f>'two-tier system'!I41</f>
        <v>0</v>
      </c>
      <c r="O10" s="228"/>
      <c r="Q10" s="224"/>
      <c r="R10" s="217"/>
    </row>
    <row r="11" spans="2:20" s="220" customFormat="1" ht="15" x14ac:dyDescent="0.2">
      <c r="B11" s="231"/>
      <c r="C11" s="232"/>
      <c r="D11" s="233"/>
      <c r="E11" s="234"/>
      <c r="L11" s="231"/>
      <c r="M11" s="235"/>
      <c r="N11" s="235"/>
      <c r="O11" s="234"/>
      <c r="Q11" s="224"/>
      <c r="R11" s="224"/>
      <c r="S11" s="224"/>
      <c r="T11" s="224"/>
    </row>
    <row r="12" spans="2:20" s="220" customFormat="1" x14ac:dyDescent="0.2">
      <c r="G12" s="224"/>
      <c r="H12" s="224"/>
      <c r="I12" s="224"/>
      <c r="J12" s="224"/>
      <c r="Q12" s="224"/>
      <c r="R12" s="224"/>
      <c r="S12" s="224"/>
      <c r="T12" s="224"/>
    </row>
    <row r="13" spans="2:20" s="220" customFormat="1" x14ac:dyDescent="0.2">
      <c r="G13" s="236"/>
      <c r="H13" s="237"/>
      <c r="I13" s="237"/>
      <c r="J13" s="238"/>
      <c r="Q13" s="224"/>
      <c r="R13" s="224"/>
      <c r="S13" s="224"/>
      <c r="T13" s="224"/>
    </row>
    <row r="14" spans="2:20" s="220" customFormat="1" ht="12.75" customHeight="1" x14ac:dyDescent="0.25">
      <c r="B14" s="239"/>
      <c r="C14" s="288" t="s">
        <v>94</v>
      </c>
      <c r="D14" s="288"/>
      <c r="E14" s="288"/>
      <c r="G14" s="289" t="s">
        <v>95</v>
      </c>
      <c r="H14" s="289"/>
      <c r="I14" s="289"/>
      <c r="J14" s="289"/>
      <c r="L14" s="287" t="s">
        <v>96</v>
      </c>
      <c r="M14" s="287"/>
      <c r="N14" s="287"/>
      <c r="O14" s="287"/>
      <c r="Q14" s="221"/>
      <c r="R14" s="221"/>
      <c r="S14" s="221"/>
      <c r="T14" s="221"/>
    </row>
    <row r="15" spans="2:20" s="220" customFormat="1" ht="42.75" customHeight="1" x14ac:dyDescent="0.2">
      <c r="B15" s="240"/>
      <c r="C15" s="288"/>
      <c r="D15" s="288"/>
      <c r="E15" s="288"/>
      <c r="G15" s="289"/>
      <c r="H15" s="289"/>
      <c r="I15" s="289"/>
      <c r="J15" s="289"/>
      <c r="L15" s="287"/>
      <c r="M15" s="287"/>
      <c r="N15" s="287"/>
      <c r="O15" s="287"/>
      <c r="Q15" s="221"/>
      <c r="R15" s="221"/>
      <c r="S15" s="221"/>
      <c r="T15" s="221"/>
    </row>
    <row r="16" spans="2:20" s="220" customFormat="1" ht="15.75" customHeight="1" x14ac:dyDescent="0.2">
      <c r="B16" s="223"/>
      <c r="C16" s="224"/>
      <c r="D16" s="225" t="s">
        <v>91</v>
      </c>
      <c r="E16" s="226"/>
      <c r="G16" s="223"/>
      <c r="H16" s="225" t="s">
        <v>81</v>
      </c>
      <c r="I16" s="230">
        <f>+(D9*D10)+(I8*I9)+(N9*N10)+(D17*D18)+(N17*N18)+(D25*D26)+(N25*N26)+(I26*I27)</f>
        <v>0</v>
      </c>
      <c r="J16" s="241"/>
      <c r="L16" s="223"/>
      <c r="M16" s="224"/>
      <c r="N16" s="225" t="s">
        <v>91</v>
      </c>
      <c r="O16" s="226"/>
      <c r="Q16" s="224"/>
      <c r="R16" s="224"/>
      <c r="S16" s="225"/>
      <c r="T16" s="225"/>
    </row>
    <row r="17" spans="2:20" s="220" customFormat="1" ht="20.25" customHeight="1" x14ac:dyDescent="0.2">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5" x14ac:dyDescent="0.2">
      <c r="B18" s="223"/>
      <c r="C18" s="217" t="s">
        <v>93</v>
      </c>
      <c r="D18" s="230">
        <f>'two-tier system'!I73</f>
        <v>0</v>
      </c>
      <c r="E18" s="228"/>
      <c r="G18" s="223"/>
      <c r="H18" s="224"/>
      <c r="I18" s="217"/>
      <c r="J18" s="243"/>
      <c r="L18" s="223"/>
      <c r="M18" s="217" t="s">
        <v>93</v>
      </c>
      <c r="N18" s="230">
        <f>'two-tier system'!I17</f>
        <v>0</v>
      </c>
      <c r="O18" s="228"/>
      <c r="Q18" s="224"/>
      <c r="R18" s="217"/>
    </row>
    <row r="19" spans="2:20" s="220" customFormat="1" ht="15" x14ac:dyDescent="0.2">
      <c r="B19" s="231"/>
      <c r="C19" s="232"/>
      <c r="D19" s="233"/>
      <c r="E19" s="234"/>
      <c r="G19" s="223"/>
      <c r="H19" s="224"/>
      <c r="I19" s="224"/>
      <c r="J19" s="243"/>
      <c r="L19" s="231"/>
      <c r="M19" s="232"/>
      <c r="N19" s="244"/>
      <c r="O19" s="234"/>
      <c r="Q19" s="224"/>
      <c r="R19" s="224"/>
      <c r="S19" s="224"/>
      <c r="T19" s="224"/>
    </row>
    <row r="20" spans="2:20" s="220" customFormat="1" x14ac:dyDescent="0.2">
      <c r="G20" s="231"/>
      <c r="H20" s="235"/>
      <c r="I20" s="235"/>
      <c r="J20" s="234"/>
      <c r="Q20" s="224"/>
      <c r="R20" s="224"/>
      <c r="S20" s="224"/>
      <c r="T20" s="224"/>
    </row>
    <row r="21" spans="2:20" s="220" customFormat="1" ht="15" customHeight="1" x14ac:dyDescent="0.2">
      <c r="Q21" s="224"/>
      <c r="R21" s="224"/>
      <c r="S21" s="224"/>
      <c r="T21" s="224"/>
    </row>
    <row r="22" spans="2:20" s="220" customFormat="1" ht="15.75" customHeight="1" thickBot="1" x14ac:dyDescent="0.3">
      <c r="B22" s="239"/>
      <c r="C22" s="294" t="s">
        <v>97</v>
      </c>
      <c r="D22" s="294"/>
      <c r="E22" s="294"/>
      <c r="G22" s="224"/>
      <c r="J22" s="224"/>
      <c r="L22" s="287" t="s">
        <v>98</v>
      </c>
      <c r="M22" s="287"/>
      <c r="N22" s="287"/>
      <c r="O22" s="287"/>
      <c r="Q22" s="221"/>
      <c r="R22" s="221"/>
      <c r="S22" s="221"/>
      <c r="T22" s="221"/>
    </row>
    <row r="23" spans="2:20" s="220" customFormat="1" ht="36" customHeight="1" thickBot="1" x14ac:dyDescent="0.3">
      <c r="B23" s="245"/>
      <c r="C23" s="294"/>
      <c r="D23" s="294"/>
      <c r="E23" s="294"/>
      <c r="G23" s="287" t="s">
        <v>153</v>
      </c>
      <c r="H23" s="287"/>
      <c r="I23" s="287"/>
      <c r="J23" s="287"/>
      <c r="L23" s="287"/>
      <c r="M23" s="287"/>
      <c r="N23" s="287"/>
      <c r="O23" s="287"/>
      <c r="Q23" s="221"/>
      <c r="R23" s="221"/>
      <c r="S23" s="221"/>
      <c r="T23" s="221"/>
    </row>
    <row r="24" spans="2:20" s="220" customFormat="1" ht="15" x14ac:dyDescent="0.2">
      <c r="B24" s="223"/>
      <c r="C24" s="224"/>
      <c r="D24" s="225" t="s">
        <v>91</v>
      </c>
      <c r="E24" s="226"/>
      <c r="G24" s="287"/>
      <c r="H24" s="287"/>
      <c r="I24" s="287"/>
      <c r="J24" s="287"/>
      <c r="L24" s="223"/>
      <c r="M24" s="217"/>
      <c r="N24" s="225" t="s">
        <v>91</v>
      </c>
      <c r="O24" s="226"/>
      <c r="Q24" s="224"/>
      <c r="R24" s="224"/>
      <c r="S24" s="225"/>
      <c r="T24" s="225"/>
    </row>
    <row r="25" spans="2:20" s="220" customFormat="1" ht="15" x14ac:dyDescent="0.2">
      <c r="B25" s="223"/>
      <c r="C25" s="217" t="s">
        <v>92</v>
      </c>
      <c r="D25" s="227">
        <v>0.1</v>
      </c>
      <c r="E25" s="228"/>
      <c r="G25" s="223"/>
      <c r="H25" s="224"/>
      <c r="I25" s="225" t="s">
        <v>91</v>
      </c>
      <c r="J25" s="226"/>
      <c r="L25" s="223"/>
      <c r="M25" s="217" t="s">
        <v>92</v>
      </c>
      <c r="N25" s="227">
        <f>'two-tier system'!I19</f>
        <v>0.1</v>
      </c>
      <c r="O25" s="228"/>
      <c r="Q25" s="224"/>
      <c r="R25" s="217"/>
      <c r="S25" s="227"/>
      <c r="T25" s="227"/>
    </row>
    <row r="26" spans="2:20" s="220" customFormat="1" ht="15" x14ac:dyDescent="0.2">
      <c r="B26" s="223"/>
      <c r="C26" s="217" t="s">
        <v>93</v>
      </c>
      <c r="D26" s="230">
        <f>'two-tier system'!I47</f>
        <v>0</v>
      </c>
      <c r="E26" s="228"/>
      <c r="G26" s="223"/>
      <c r="H26" s="217" t="s">
        <v>92</v>
      </c>
      <c r="I26" s="227">
        <f>'two-tier system'!I82</f>
        <v>0.1</v>
      </c>
      <c r="J26" s="228"/>
      <c r="L26" s="223"/>
      <c r="M26" s="217" t="s">
        <v>93</v>
      </c>
      <c r="N26" s="230">
        <f>'two-tier system'!I33</f>
        <v>0</v>
      </c>
      <c r="O26" s="228"/>
      <c r="Q26" s="224"/>
      <c r="R26" s="217"/>
    </row>
    <row r="27" spans="2:20" s="220" customFormat="1" ht="21" customHeight="1" thickBot="1" x14ac:dyDescent="0.25">
      <c r="B27" s="231"/>
      <c r="C27" s="235"/>
      <c r="D27" s="235"/>
      <c r="E27" s="234"/>
      <c r="G27" s="223"/>
      <c r="H27" s="217" t="s">
        <v>93</v>
      </c>
      <c r="I27" s="229">
        <f>'two-tier system'!I88</f>
        <v>0</v>
      </c>
      <c r="J27" s="228"/>
      <c r="L27" s="231"/>
      <c r="M27" s="232"/>
      <c r="N27" s="244"/>
      <c r="O27" s="234"/>
      <c r="Q27" s="224"/>
      <c r="R27" s="224"/>
      <c r="S27" s="224"/>
      <c r="T27" s="224"/>
    </row>
    <row r="28" spans="2:20" ht="31.5" customHeight="1" thickBot="1" x14ac:dyDescent="0.25">
      <c r="G28" s="231"/>
      <c r="H28" s="232"/>
      <c r="I28" s="233"/>
      <c r="J28" s="234"/>
      <c r="L28" s="247"/>
      <c r="O28" s="247"/>
      <c r="Q28" s="247"/>
      <c r="R28" s="247"/>
      <c r="S28" s="247"/>
      <c r="T28" s="247"/>
    </row>
    <row r="29" spans="2:20" ht="31.5" customHeight="1" x14ac:dyDescent="0.2">
      <c r="G29" s="247"/>
      <c r="H29" s="247"/>
      <c r="I29" s="247"/>
      <c r="J29" s="247"/>
      <c r="L29" s="247"/>
      <c r="O29" s="247"/>
      <c r="Q29" s="247"/>
      <c r="R29" s="247"/>
      <c r="S29" s="247"/>
      <c r="T29" s="247"/>
    </row>
    <row r="30" spans="2:20" ht="31.5" customHeight="1" x14ac:dyDescent="0.2">
      <c r="G30" s="247"/>
      <c r="H30" s="247"/>
      <c r="I30" s="247"/>
      <c r="J30" s="247"/>
      <c r="L30" s="247"/>
      <c r="O30" s="247"/>
      <c r="Q30" s="247"/>
      <c r="R30" s="247"/>
      <c r="S30" s="247"/>
      <c r="T30" s="247"/>
    </row>
    <row r="31" spans="2:20" ht="31.5" customHeight="1" x14ac:dyDescent="0.2">
      <c r="G31" s="247"/>
      <c r="H31" s="247"/>
      <c r="I31" s="247"/>
      <c r="J31" s="247"/>
      <c r="L31" s="247"/>
      <c r="O31" s="247"/>
      <c r="Q31" s="247"/>
      <c r="R31" s="247"/>
      <c r="S31" s="247"/>
      <c r="T31" s="247"/>
    </row>
    <row r="32" spans="2:20" ht="31.5" customHeight="1" x14ac:dyDescent="0.2">
      <c r="G32" s="247"/>
      <c r="H32" s="247"/>
      <c r="I32" s="247"/>
      <c r="J32" s="247"/>
      <c r="L32" s="247"/>
      <c r="O32" s="247"/>
      <c r="Q32" s="247"/>
      <c r="R32" s="247"/>
      <c r="S32" s="247"/>
      <c r="T32" s="247"/>
    </row>
    <row r="33" spans="3:20" ht="31.5" customHeight="1" x14ac:dyDescent="0.2">
      <c r="G33" s="247"/>
      <c r="H33" s="247"/>
      <c r="I33" s="247"/>
      <c r="J33" s="247"/>
      <c r="L33" s="247"/>
      <c r="O33" s="247"/>
      <c r="Q33" s="247"/>
      <c r="R33" s="247"/>
      <c r="S33" s="247"/>
      <c r="T33" s="247"/>
    </row>
    <row r="34" spans="3:20" s="249" customFormat="1" ht="20.25" x14ac:dyDescent="0.3">
      <c r="C34" s="291" t="s">
        <v>99</v>
      </c>
      <c r="D34" s="291"/>
      <c r="E34" s="291"/>
      <c r="F34" s="291"/>
      <c r="G34" s="291"/>
      <c r="H34" s="291"/>
      <c r="I34" s="291"/>
      <c r="J34" s="291"/>
      <c r="K34" s="291"/>
      <c r="L34" s="291"/>
      <c r="M34" s="291"/>
      <c r="N34" s="291"/>
      <c r="O34" s="291"/>
      <c r="P34" s="291"/>
      <c r="Q34" s="248"/>
      <c r="R34" s="248"/>
      <c r="S34" s="248"/>
      <c r="T34" s="248"/>
    </row>
    <row r="35" spans="3:20" s="249" customFormat="1" ht="20.25" x14ac:dyDescent="0.3">
      <c r="C35" s="292" t="s">
        <v>100</v>
      </c>
      <c r="D35" s="292"/>
      <c r="E35" s="292"/>
      <c r="F35" s="292"/>
      <c r="G35" s="292"/>
      <c r="H35" s="292"/>
      <c r="I35" s="292"/>
      <c r="J35" s="292"/>
      <c r="K35" s="292"/>
      <c r="L35" s="292"/>
      <c r="M35" s="292"/>
      <c r="N35" s="292"/>
      <c r="O35" s="292"/>
      <c r="P35" s="292"/>
    </row>
    <row r="36" spans="3:20" ht="22.5" customHeight="1" x14ac:dyDescent="0.2"/>
    <row r="37" spans="3:20" ht="27" customHeight="1" x14ac:dyDescent="0.2">
      <c r="C37" s="211"/>
      <c r="D37" s="211"/>
      <c r="E37" s="211"/>
      <c r="F37" s="211"/>
      <c r="G37" s="287" t="s">
        <v>88</v>
      </c>
      <c r="H37" s="287"/>
      <c r="I37" s="287"/>
      <c r="J37" s="287"/>
      <c r="K37" s="211"/>
    </row>
    <row r="38" spans="3:20" ht="35.25" customHeight="1" x14ac:dyDescent="0.2">
      <c r="C38" s="287" t="s">
        <v>89</v>
      </c>
      <c r="D38" s="287"/>
      <c r="E38" s="287"/>
      <c r="F38" s="220"/>
      <c r="G38" s="287"/>
      <c r="H38" s="287"/>
      <c r="I38" s="287"/>
      <c r="J38" s="287"/>
      <c r="K38" s="220"/>
      <c r="M38" s="287" t="s">
        <v>101</v>
      </c>
      <c r="N38" s="287"/>
      <c r="O38" s="287"/>
      <c r="P38" s="287"/>
    </row>
    <row r="39" spans="3:20" ht="41.25" customHeight="1" x14ac:dyDescent="0.2">
      <c r="C39" s="287"/>
      <c r="D39" s="287"/>
      <c r="E39" s="287"/>
      <c r="F39" s="220"/>
      <c r="G39" s="223"/>
      <c r="H39" s="224"/>
      <c r="I39" s="225" t="s">
        <v>91</v>
      </c>
      <c r="J39" s="226"/>
      <c r="K39" s="220"/>
      <c r="M39" s="287"/>
      <c r="N39" s="287"/>
      <c r="O39" s="287"/>
      <c r="P39" s="287"/>
    </row>
    <row r="40" spans="3:20" ht="15" x14ac:dyDescent="0.2">
      <c r="C40" s="223"/>
      <c r="D40" s="225" t="s">
        <v>91</v>
      </c>
      <c r="E40" s="226"/>
      <c r="F40" s="220"/>
      <c r="G40" s="223"/>
      <c r="H40" s="217" t="s">
        <v>92</v>
      </c>
      <c r="I40" s="227">
        <f>'one-tier system'!I72</f>
        <v>0.1</v>
      </c>
      <c r="J40" s="228"/>
      <c r="K40" s="220"/>
      <c r="M40" s="223"/>
      <c r="N40" s="225" t="s">
        <v>91</v>
      </c>
      <c r="O40" s="247"/>
      <c r="P40" s="226"/>
    </row>
    <row r="41" spans="3:20" ht="15" x14ac:dyDescent="0.2">
      <c r="C41" s="250" t="s">
        <v>92</v>
      </c>
      <c r="D41" s="227">
        <f>'one-tier system'!I47</f>
        <v>0.2</v>
      </c>
      <c r="E41" s="228"/>
      <c r="F41" s="220"/>
      <c r="G41" s="223"/>
      <c r="H41" s="217" t="s">
        <v>93</v>
      </c>
      <c r="I41" s="230">
        <f>'one-tier system'!I78</f>
        <v>1</v>
      </c>
      <c r="J41" s="228"/>
      <c r="K41" s="220"/>
      <c r="M41" s="250" t="s">
        <v>92</v>
      </c>
      <c r="N41" s="227">
        <f>'one-tier system'!I31</f>
        <v>0.1</v>
      </c>
      <c r="O41" s="247"/>
      <c r="P41" s="228"/>
    </row>
    <row r="42" spans="3:20" ht="15" x14ac:dyDescent="0.2">
      <c r="C42" s="250" t="s">
        <v>93</v>
      </c>
      <c r="D42" s="230">
        <f>'one-tier system'!I57</f>
        <v>0.99999999999999989</v>
      </c>
      <c r="E42" s="228"/>
      <c r="F42" s="220"/>
      <c r="G42" s="231"/>
      <c r="H42" s="232"/>
      <c r="I42" s="233"/>
      <c r="J42" s="234"/>
      <c r="K42" s="220"/>
      <c r="M42" s="250" t="s">
        <v>93</v>
      </c>
      <c r="N42" s="230">
        <f>'one-tier system'!I38</f>
        <v>1</v>
      </c>
      <c r="O42" s="247"/>
      <c r="P42" s="251"/>
    </row>
    <row r="43" spans="3:20" ht="15" x14ac:dyDescent="0.2">
      <c r="C43" s="252"/>
      <c r="D43" s="233"/>
      <c r="E43" s="234"/>
      <c r="F43" s="220"/>
      <c r="G43" s="220"/>
      <c r="H43" s="220"/>
      <c r="I43" s="220"/>
      <c r="J43" s="220"/>
      <c r="K43" s="220"/>
      <c r="M43" s="231"/>
      <c r="N43" s="235"/>
      <c r="O43" s="235"/>
      <c r="P43" s="234"/>
    </row>
    <row r="44" spans="3:20" x14ac:dyDescent="0.2">
      <c r="C44" s="220"/>
      <c r="D44" s="220"/>
      <c r="E44" s="220"/>
      <c r="F44" s="220"/>
      <c r="G44" s="224"/>
      <c r="H44" s="224"/>
      <c r="I44" s="224"/>
      <c r="J44" s="224"/>
      <c r="K44" s="220"/>
      <c r="M44" s="220"/>
      <c r="N44" s="220"/>
      <c r="O44" s="220"/>
      <c r="P44" s="220"/>
    </row>
    <row r="45" spans="3:20" x14ac:dyDescent="0.2">
      <c r="C45" s="220"/>
      <c r="D45" s="220"/>
      <c r="E45" s="220"/>
      <c r="F45" s="220"/>
      <c r="G45" s="253"/>
      <c r="H45" s="254"/>
      <c r="I45" s="254"/>
      <c r="J45" s="255"/>
      <c r="K45" s="220"/>
      <c r="M45" s="220"/>
      <c r="N45" s="220"/>
      <c r="O45" s="220"/>
      <c r="P45" s="220"/>
    </row>
    <row r="46" spans="3:20" ht="12.75" customHeight="1" x14ac:dyDescent="0.2">
      <c r="C46" s="290" t="s">
        <v>94</v>
      </c>
      <c r="D46" s="290"/>
      <c r="E46" s="290"/>
      <c r="F46" s="220"/>
      <c r="G46" s="293" t="s">
        <v>95</v>
      </c>
      <c r="H46" s="293"/>
      <c r="I46" s="293"/>
      <c r="J46" s="293"/>
      <c r="K46" s="220"/>
      <c r="M46" s="287" t="s">
        <v>102</v>
      </c>
      <c r="N46" s="287"/>
      <c r="O46" s="287"/>
      <c r="P46" s="287"/>
    </row>
    <row r="47" spans="3:20" ht="49.5" customHeight="1" x14ac:dyDescent="0.2">
      <c r="C47" s="290"/>
      <c r="D47" s="290"/>
      <c r="E47" s="290"/>
      <c r="F47" s="220"/>
      <c r="G47" s="293"/>
      <c r="H47" s="293"/>
      <c r="I47" s="293"/>
      <c r="J47" s="293"/>
      <c r="K47" s="220"/>
      <c r="M47" s="287"/>
      <c r="N47" s="287"/>
      <c r="O47" s="287"/>
      <c r="P47" s="287"/>
    </row>
    <row r="48" spans="3:20" ht="15" x14ac:dyDescent="0.2">
      <c r="C48" s="223"/>
      <c r="D48" s="225" t="s">
        <v>91</v>
      </c>
      <c r="E48" s="226"/>
      <c r="F48" s="220"/>
      <c r="G48" s="256"/>
      <c r="H48" s="225" t="s">
        <v>81</v>
      </c>
      <c r="I48" s="230">
        <f>+(D41*D42)+(I40*I41)+(N41*N42)+(D49*D50)+(N49*N50)+(D57*D58)+(N57*N58)+(I58*I59)</f>
        <v>0.90749999999999986</v>
      </c>
      <c r="J48" s="257"/>
      <c r="K48" s="220"/>
      <c r="M48" s="223"/>
      <c r="N48" s="225" t="s">
        <v>91</v>
      </c>
      <c r="O48" s="247"/>
      <c r="P48" s="226"/>
    </row>
    <row r="49" spans="3:16" ht="15" x14ac:dyDescent="0.2">
      <c r="C49" s="250" t="s">
        <v>92</v>
      </c>
      <c r="D49" s="227">
        <f>'one-tier system'!I59</f>
        <v>0.2</v>
      </c>
      <c r="E49" s="228"/>
      <c r="F49" s="220"/>
      <c r="G49" s="256"/>
      <c r="H49" s="225"/>
      <c r="I49" s="230"/>
      <c r="J49" s="258"/>
      <c r="K49" s="220"/>
      <c r="M49" s="250" t="s">
        <v>92</v>
      </c>
      <c r="N49" s="227">
        <f>'one-tier system'!I20</f>
        <v>0.1</v>
      </c>
      <c r="O49" s="247"/>
      <c r="P49" s="228"/>
    </row>
    <row r="50" spans="3:16" ht="15" x14ac:dyDescent="0.2">
      <c r="C50" s="250" t="s">
        <v>93</v>
      </c>
      <c r="D50" s="230">
        <f>'one-tier system'!I70</f>
        <v>0.92499999999999993</v>
      </c>
      <c r="E50" s="228"/>
      <c r="F50" s="220"/>
      <c r="G50" s="256"/>
      <c r="J50" s="259"/>
      <c r="K50" s="220"/>
      <c r="M50" s="250" t="s">
        <v>93</v>
      </c>
      <c r="N50" s="230">
        <f>'one-tier system'!I28</f>
        <v>1</v>
      </c>
      <c r="O50" s="247"/>
      <c r="P50" s="251"/>
    </row>
    <row r="51" spans="3:16" ht="15" x14ac:dyDescent="0.2">
      <c r="C51" s="252"/>
      <c r="D51" s="233"/>
      <c r="E51" s="234"/>
      <c r="F51" s="220"/>
      <c r="G51" s="256"/>
      <c r="H51" s="224"/>
      <c r="I51" s="224"/>
      <c r="J51" s="260"/>
      <c r="K51" s="220"/>
      <c r="M51" s="252"/>
      <c r="N51" s="233"/>
      <c r="O51" s="235"/>
      <c r="P51" s="234"/>
    </row>
    <row r="52" spans="3:16" x14ac:dyDescent="0.2">
      <c r="C52" s="220"/>
      <c r="D52" s="220"/>
      <c r="E52" s="220"/>
      <c r="F52" s="220"/>
      <c r="G52" s="261"/>
      <c r="H52" s="262"/>
      <c r="I52" s="262"/>
      <c r="J52" s="263"/>
      <c r="K52" s="220"/>
      <c r="M52" s="220"/>
      <c r="N52" s="220"/>
      <c r="O52" s="220"/>
      <c r="P52" s="220"/>
    </row>
    <row r="53" spans="3:16" x14ac:dyDescent="0.2">
      <c r="C53" s="220"/>
      <c r="D53" s="220"/>
      <c r="E53" s="220"/>
      <c r="F53" s="220"/>
      <c r="G53" s="220"/>
      <c r="H53" s="220"/>
      <c r="I53" s="220"/>
      <c r="J53" s="220"/>
      <c r="K53" s="220"/>
      <c r="M53" s="220"/>
      <c r="N53" s="220"/>
      <c r="O53" s="220"/>
      <c r="P53" s="220"/>
    </row>
    <row r="54" spans="3:16" ht="12.75" customHeight="1" thickBot="1" x14ac:dyDescent="0.25">
      <c r="C54" s="287" t="s">
        <v>97</v>
      </c>
      <c r="D54" s="287"/>
      <c r="E54" s="287"/>
      <c r="F54" s="220"/>
      <c r="G54" s="224"/>
      <c r="H54" s="220"/>
      <c r="I54" s="220"/>
      <c r="J54" s="224"/>
      <c r="K54" s="220"/>
      <c r="M54" s="287" t="s">
        <v>103</v>
      </c>
      <c r="N54" s="287"/>
      <c r="O54" s="287"/>
      <c r="P54" s="287"/>
    </row>
    <row r="55" spans="3:16" ht="42" customHeight="1" thickBot="1" x14ac:dyDescent="0.25">
      <c r="C55" s="287"/>
      <c r="D55" s="287"/>
      <c r="E55" s="287"/>
      <c r="F55" s="220"/>
      <c r="G55" s="287" t="s">
        <v>153</v>
      </c>
      <c r="H55" s="287"/>
      <c r="I55" s="287"/>
      <c r="J55" s="287"/>
      <c r="K55" s="220"/>
      <c r="M55" s="287"/>
      <c r="N55" s="287"/>
      <c r="O55" s="287"/>
      <c r="P55" s="287"/>
    </row>
    <row r="56" spans="3:16" ht="13.9" customHeight="1" x14ac:dyDescent="0.2">
      <c r="C56" s="223"/>
      <c r="D56" s="225" t="s">
        <v>91</v>
      </c>
      <c r="E56" s="226"/>
      <c r="F56" s="220"/>
      <c r="G56" s="287"/>
      <c r="H56" s="287"/>
      <c r="I56" s="287"/>
      <c r="J56" s="287"/>
      <c r="K56" s="220"/>
      <c r="M56" s="223"/>
      <c r="N56" s="225" t="s">
        <v>91</v>
      </c>
      <c r="O56" s="247"/>
      <c r="P56" s="226"/>
    </row>
    <row r="57" spans="3:16" ht="23.25" customHeight="1" x14ac:dyDescent="0.2">
      <c r="C57" s="250" t="s">
        <v>92</v>
      </c>
      <c r="D57" s="227">
        <f>'one-tier system'!I40</f>
        <v>0.1</v>
      </c>
      <c r="E57" s="228"/>
      <c r="F57" s="220"/>
      <c r="G57" s="223"/>
      <c r="H57" s="224"/>
      <c r="I57" s="225" t="s">
        <v>91</v>
      </c>
      <c r="J57" s="226"/>
      <c r="K57" s="220"/>
      <c r="M57" s="250" t="s">
        <v>92</v>
      </c>
      <c r="N57" s="227">
        <f>'one-tier system'!I9</f>
        <v>0.1</v>
      </c>
      <c r="O57" s="247"/>
      <c r="P57" s="228"/>
    </row>
    <row r="58" spans="3:16" ht="15" x14ac:dyDescent="0.2">
      <c r="C58" s="250" t="s">
        <v>93</v>
      </c>
      <c r="D58" s="230">
        <f>'one-tier system'!I45</f>
        <v>1</v>
      </c>
      <c r="E58" s="228"/>
      <c r="F58" s="220"/>
      <c r="G58" s="223"/>
      <c r="H58" s="217" t="s">
        <v>92</v>
      </c>
      <c r="I58" s="227">
        <f>'one-tier system'!I82</f>
        <v>0.1</v>
      </c>
      <c r="J58" s="228"/>
      <c r="K58" s="220"/>
      <c r="M58" s="250" t="s">
        <v>93</v>
      </c>
      <c r="N58" s="230">
        <f>'one-tier system'!I17</f>
        <v>0.65</v>
      </c>
      <c r="O58" s="247"/>
      <c r="P58" s="251"/>
    </row>
    <row r="59" spans="3:16" ht="15.75" thickBot="1" x14ac:dyDescent="0.25">
      <c r="C59" s="231"/>
      <c r="D59" s="235"/>
      <c r="E59" s="234"/>
      <c r="F59" s="220"/>
      <c r="G59" s="223"/>
      <c r="H59" s="217" t="s">
        <v>93</v>
      </c>
      <c r="I59" s="230">
        <f>'one-tier system'!I88</f>
        <v>0.57499999999999996</v>
      </c>
      <c r="J59" s="228"/>
      <c r="K59" s="220"/>
      <c r="M59" s="252"/>
      <c r="N59" s="233"/>
      <c r="O59" s="235"/>
      <c r="P59" s="234"/>
    </row>
    <row r="60" spans="3:16" ht="15.75" thickBot="1" x14ac:dyDescent="0.25">
      <c r="G60" s="231"/>
      <c r="H60" s="232"/>
      <c r="I60" s="233"/>
      <c r="J60" s="234"/>
    </row>
  </sheetData>
  <sheetProtection selectLockedCells="1" selectUnlockedCells="1"/>
  <mergeCells count="22">
    <mergeCell ref="G23:J24"/>
    <mergeCell ref="C2:O2"/>
    <mergeCell ref="G5:J6"/>
    <mergeCell ref="C6:E7"/>
    <mergeCell ref="L6:O7"/>
    <mergeCell ref="C3:O3"/>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Viktor Baychev</cp:lastModifiedBy>
  <cp:lastPrinted>2013-01-29T15:16:06Z</cp:lastPrinted>
  <dcterms:created xsi:type="dcterms:W3CDTF">2013-01-28T11:38:48Z</dcterms:created>
  <dcterms:modified xsi:type="dcterms:W3CDTF">2018-03-29T11:45:08Z</dcterms:modified>
</cp:coreProperties>
</file>